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updateLinks="always" defaultThemeVersion="166925"/>
  <mc:AlternateContent xmlns:mc="http://schemas.openxmlformats.org/markup-compatibility/2006">
    <mc:Choice Requires="x15">
      <x15ac:absPath xmlns:x15ac="http://schemas.microsoft.com/office/spreadsheetml/2010/11/ac" url="C:\Users\comunicacion\Downloads\"/>
    </mc:Choice>
  </mc:AlternateContent>
  <xr:revisionPtr revIDLastSave="0" documentId="13_ncr:1_{E183CFC3-608F-47CC-9CA8-32170E16F447}" xr6:coauthVersionLast="36" xr6:coauthVersionMax="47" xr10:uidLastSave="{00000000-0000-0000-0000-000000000000}"/>
  <bookViews>
    <workbookView xWindow="0" yWindow="0" windowWidth="21570" windowHeight="6690" firstSheet="2" activeTab="2" xr2:uid="{00000000-000D-0000-FFFF-FFFF00000000}"/>
  </bookViews>
  <sheets>
    <sheet name="2023-1_primer_nivel" sheetId="8" state="hidden" r:id="rId1"/>
    <sheet name="LISTAS" sheetId="11" state="hidden" r:id="rId2"/>
    <sheet name="2024-2" sheetId="7" r:id="rId3"/>
    <sheet name="Internado Rotativo 24-25" sheetId="15" r:id="rId4"/>
    <sheet name="actividades" sheetId="16" r:id="rId5"/>
  </sheets>
  <externalReferences>
    <externalReference r:id="rId6"/>
  </externalReferenc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7" l="1"/>
  <c r="F5" i="8"/>
  <c r="D7" i="8"/>
  <c r="F7" i="8"/>
  <c r="F67" i="8"/>
  <c r="F65" i="8"/>
  <c r="F63" i="8"/>
  <c r="F61" i="8"/>
  <c r="F59" i="8"/>
  <c r="F57" i="8"/>
  <c r="F55" i="8"/>
  <c r="F53" i="8"/>
  <c r="F51" i="8"/>
  <c r="F49" i="8"/>
  <c r="F47" i="8"/>
  <c r="F45" i="8"/>
  <c r="F43" i="8"/>
  <c r="F41" i="8"/>
  <c r="F39" i="8"/>
  <c r="F37" i="8"/>
  <c r="F35" i="8"/>
  <c r="F33" i="8"/>
  <c r="F31" i="8"/>
  <c r="F29" i="8"/>
  <c r="F27" i="8"/>
  <c r="F25" i="8"/>
  <c r="F23" i="8"/>
  <c r="F21" i="8"/>
  <c r="F19" i="8"/>
  <c r="F17" i="8"/>
  <c r="F15" i="8"/>
  <c r="F13" i="8"/>
  <c r="F11" i="8"/>
  <c r="F9" i="8"/>
  <c r="E7" i="8" l="1"/>
  <c r="C7" i="8" s="1"/>
  <c r="C5" i="8"/>
  <c r="E9" i="8"/>
  <c r="E11" i="8" s="1"/>
  <c r="E13" i="8" s="1"/>
  <c r="E15" i="8" s="1"/>
  <c r="E17" i="8" s="1"/>
  <c r="E19" i="8" s="1"/>
  <c r="E21" i="8" s="1"/>
  <c r="E23" i="8" s="1"/>
  <c r="E25" i="8" s="1"/>
  <c r="E27" i="8" s="1"/>
  <c r="E29" i="8" s="1"/>
  <c r="E31" i="8" s="1"/>
  <c r="E33" i="8" s="1"/>
  <c r="E35" i="8" s="1"/>
  <c r="E37" i="8" s="1"/>
  <c r="E39" i="8" s="1"/>
  <c r="E41" i="8" s="1"/>
  <c r="E43" i="8" s="1"/>
  <c r="E45" i="8" s="1"/>
  <c r="E47" i="8" s="1"/>
  <c r="E49" i="8" s="1"/>
  <c r="E51" i="8" s="1"/>
  <c r="E53" i="8" s="1"/>
  <c r="E55" i="8" s="1"/>
  <c r="E57" i="8" s="1"/>
  <c r="E59" i="8" s="1"/>
  <c r="E61" i="8" s="1"/>
  <c r="E63" i="8" s="1"/>
  <c r="E65" i="8" s="1"/>
  <c r="E67" i="8" s="1"/>
  <c r="F5" i="7"/>
  <c r="D7" i="7"/>
  <c r="C5" i="7"/>
  <c r="E7" i="7" l="1"/>
  <c r="F7" i="7" s="1"/>
  <c r="D9" i="7"/>
  <c r="C7" i="7"/>
  <c r="E9" i="7" l="1"/>
  <c r="F9" i="7" s="1"/>
  <c r="D11" i="7"/>
  <c r="C9" i="7"/>
  <c r="E11" i="7" l="1"/>
  <c r="F11" i="7" s="1"/>
  <c r="D13" i="7"/>
  <c r="C11" i="7"/>
  <c r="E13" i="7" l="1"/>
  <c r="F13" i="7" s="1"/>
  <c r="D15" i="7"/>
  <c r="C13" i="7"/>
  <c r="E15" i="7" l="1"/>
  <c r="F15" i="7" s="1"/>
  <c r="D17" i="7"/>
  <c r="C15" i="7"/>
  <c r="E17" i="7" l="1"/>
  <c r="F17" i="7" s="1"/>
  <c r="D19" i="7"/>
  <c r="C17" i="7"/>
  <c r="E19" i="7" l="1"/>
  <c r="F19" i="7" s="1"/>
  <c r="D21" i="7"/>
  <c r="C19" i="7"/>
  <c r="E21" i="7" l="1"/>
  <c r="F21" i="7" s="1"/>
  <c r="D23" i="7"/>
  <c r="C21" i="7"/>
  <c r="E23" i="7" l="1"/>
  <c r="F23" i="7" s="1"/>
  <c r="D25" i="7"/>
  <c r="C23" i="7"/>
  <c r="E25" i="7" l="1"/>
  <c r="F25" i="7" s="1"/>
  <c r="C25" i="7"/>
  <c r="D27" i="7"/>
  <c r="E27" i="7" l="1"/>
  <c r="F27" i="7" s="1"/>
  <c r="C27" i="7"/>
  <c r="D29" i="7"/>
  <c r="E29" i="7" l="1"/>
  <c r="F29" i="7" s="1"/>
  <c r="C29" i="7"/>
  <c r="D31" i="7"/>
  <c r="E31" i="7" l="1"/>
  <c r="F31" i="7" s="1"/>
  <c r="C31" i="7"/>
  <c r="D33" i="7"/>
  <c r="E33" i="7" l="1"/>
  <c r="F33" i="7" s="1"/>
  <c r="C33" i="7"/>
  <c r="D35" i="7"/>
  <c r="E35" i="7" l="1"/>
  <c r="F35" i="7" s="1"/>
  <c r="C35" i="7"/>
  <c r="D37" i="7"/>
  <c r="D39" i="7" l="1"/>
  <c r="E37" i="7"/>
  <c r="F37" i="7" s="1"/>
  <c r="C37" i="7"/>
  <c r="E39" i="7" l="1"/>
  <c r="F39" i="7" s="1"/>
  <c r="C39" i="7"/>
  <c r="D41" i="7"/>
  <c r="E41" i="7" l="1"/>
  <c r="F41" i="7" s="1"/>
  <c r="C41" i="7"/>
  <c r="D43" i="7"/>
  <c r="E43" i="7" l="1"/>
  <c r="F43" i="7" s="1"/>
  <c r="D9" i="8"/>
  <c r="C43" i="7"/>
  <c r="D45" i="7"/>
  <c r="E45" i="7" l="1"/>
  <c r="F45" i="7" s="1"/>
  <c r="D11" i="8"/>
  <c r="C9" i="8"/>
  <c r="C45" i="7"/>
  <c r="D47" i="7"/>
  <c r="E47" i="7" l="1"/>
  <c r="F47" i="7" s="1"/>
  <c r="C11" i="8"/>
  <c r="D13" i="8"/>
  <c r="C47" i="7"/>
  <c r="D49" i="7"/>
  <c r="E49" i="7" l="1"/>
  <c r="F49" i="7" s="1"/>
  <c r="C13" i="8"/>
  <c r="D15" i="8"/>
  <c r="C49" i="7"/>
  <c r="D51" i="7"/>
  <c r="E51" i="7" l="1"/>
  <c r="F51" i="7" s="1"/>
  <c r="D17" i="8"/>
  <c r="C15" i="8"/>
  <c r="C51" i="7"/>
  <c r="D53" i="7"/>
  <c r="E53" i="7" l="1"/>
  <c r="F53" i="7" s="1"/>
  <c r="D19" i="8"/>
  <c r="C17" i="8"/>
  <c r="C53" i="7"/>
  <c r="D55" i="7"/>
  <c r="E55" i="7" l="1"/>
  <c r="F55" i="7" s="1"/>
  <c r="C19" i="8"/>
  <c r="D21" i="8"/>
  <c r="C55" i="7"/>
  <c r="D57" i="7"/>
  <c r="E57" i="7" l="1"/>
  <c r="F57" i="7" s="1"/>
  <c r="D23" i="8"/>
  <c r="C21" i="8"/>
  <c r="C57" i="7"/>
  <c r="D59" i="7"/>
  <c r="E59" i="7" l="1"/>
  <c r="F59" i="7" s="1"/>
  <c r="D25" i="8"/>
  <c r="C23" i="8"/>
  <c r="C59" i="7"/>
  <c r="D61" i="7"/>
  <c r="E61" i="7" l="1"/>
  <c r="F61" i="7" s="1"/>
  <c r="D27" i="8"/>
  <c r="C25" i="8"/>
  <c r="C61" i="7"/>
  <c r="D63" i="7"/>
  <c r="E63" i="7" l="1"/>
  <c r="F63" i="7" s="1"/>
  <c r="C27" i="8"/>
  <c r="D29" i="8"/>
  <c r="C63" i="7"/>
  <c r="D65" i="7"/>
  <c r="E65" i="7" l="1"/>
  <c r="F65" i="7" s="1"/>
  <c r="C29" i="8"/>
  <c r="D31" i="8"/>
  <c r="C65" i="7"/>
  <c r="D67" i="7"/>
  <c r="E67" i="7" l="1"/>
  <c r="F67" i="7" s="1"/>
  <c r="D33" i="8"/>
  <c r="C31" i="8"/>
  <c r="C67" i="7"/>
  <c r="D69" i="7"/>
  <c r="E69" i="7" l="1"/>
  <c r="F69" i="7" s="1"/>
  <c r="D35" i="8"/>
  <c r="C33" i="8"/>
  <c r="C69" i="7"/>
  <c r="D71" i="7"/>
  <c r="E71" i="7" l="1"/>
  <c r="F71" i="7" s="1"/>
  <c r="C35" i="8"/>
  <c r="D37" i="8"/>
  <c r="C71" i="7"/>
  <c r="D73" i="7"/>
  <c r="E73" i="7" l="1"/>
  <c r="F73" i="7" s="1"/>
  <c r="D39" i="8"/>
  <c r="C37" i="8"/>
  <c r="C73" i="7"/>
  <c r="D75" i="7"/>
  <c r="E75" i="7" l="1"/>
  <c r="F75" i="7" s="1"/>
  <c r="D41" i="8"/>
  <c r="C39" i="8"/>
  <c r="C75" i="7"/>
  <c r="D77" i="7"/>
  <c r="E77" i="7" l="1"/>
  <c r="F77" i="7" s="1"/>
  <c r="D43" i="8"/>
  <c r="C41" i="8"/>
  <c r="C77" i="7"/>
  <c r="D79" i="7"/>
  <c r="E79" i="7" l="1"/>
  <c r="F79" i="7" s="1"/>
  <c r="C43" i="8"/>
  <c r="D45" i="8"/>
  <c r="C79" i="7"/>
  <c r="D81" i="7"/>
  <c r="E81" i="7" l="1"/>
  <c r="F81" i="7" s="1"/>
  <c r="C45" i="8"/>
  <c r="D47" i="8"/>
  <c r="C81" i="7"/>
  <c r="D83" i="7"/>
  <c r="E83" i="7" l="1"/>
  <c r="F83" i="7" s="1"/>
  <c r="D49" i="8"/>
  <c r="C47" i="8"/>
  <c r="C83" i="7"/>
  <c r="D85" i="7"/>
  <c r="E85" i="7" l="1"/>
  <c r="F85" i="7" s="1"/>
  <c r="D51" i="8"/>
  <c r="C49" i="8"/>
  <c r="C85" i="7"/>
  <c r="D87" i="7"/>
  <c r="E87" i="7" l="1"/>
  <c r="F87" i="7" s="1"/>
  <c r="C51" i="8"/>
  <c r="D53" i="8"/>
  <c r="C87" i="7"/>
  <c r="D89" i="7"/>
  <c r="E89" i="7" l="1"/>
  <c r="F89" i="7" s="1"/>
  <c r="C53" i="8"/>
  <c r="D55" i="8"/>
  <c r="C89" i="7"/>
  <c r="D57" i="8" l="1"/>
  <c r="C55" i="8"/>
  <c r="D59" i="8" l="1"/>
  <c r="C57" i="8"/>
  <c r="C59" i="8" l="1"/>
  <c r="D61" i="8"/>
  <c r="D63" i="8" l="1"/>
  <c r="C61" i="8"/>
  <c r="D65" i="8" l="1"/>
  <c r="C63" i="8"/>
  <c r="D67" i="8" l="1"/>
  <c r="C67" i="8" s="1"/>
  <c r="C6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Franklin Alberto Conza Apolo</author>
  </authors>
  <commentList>
    <comment ref="AA69" authorId="0" shapeId="0" xr:uid="{EDE9C19E-1D68-444A-BB02-8DFF5C460A0A}">
      <text>
        <r>
          <rPr>
            <sz val="10"/>
            <color rgb="FF000000"/>
            <rFont val="Arial"/>
          </rPr>
          <t>1. INGRESO DE CALIFICACIONES 2DO PARCIAL 17)
2. PRUEBAS DE RECUPERACIÓN (18 - 19)
3. INGRESO DE CALIFICACIONES DE RECUPERACIÓN (20 Y 21)</t>
        </r>
      </text>
    </comment>
    <comment ref="AL69" authorId="0" shapeId="0" xr:uid="{8D787D89-01C0-4CE7-BBBF-F98ECB0642DD}">
      <text>
        <r>
          <rPr>
            <sz val="10"/>
            <color rgb="FF000000"/>
            <rFont val="Arial"/>
          </rPr>
          <t>1. INGRESO DE CALIFICACIONES 2DO PARCIAL 17)
2. PRUEBAS DE RECUPERACIÓN (18 - 19)
3. INGRESO DE CALIFICACIONES DE RECUPERACIÓN (20 Y 21)</t>
        </r>
      </text>
    </comment>
  </commentList>
</comments>
</file>

<file path=xl/sharedStrings.xml><?xml version="1.0" encoding="utf-8"?>
<sst xmlns="http://schemas.openxmlformats.org/spreadsheetml/2006/main" count="736" uniqueCount="390">
  <si>
    <t>UNIVERSIDAD TÉCNICA DE MACHALA 
VICERRECTORADO ACADÉMICO
DIRECCIÓN ACADÉMICA 
CALENDARIO ACADÉMICO DE GRADO
PERIODO ACADÉMICO 2023 - 1</t>
  </si>
  <si>
    <t>ESTADO</t>
  </si>
  <si>
    <t>SEMANAS</t>
  </si>
  <si>
    <t>Días laborables</t>
  </si>
  <si>
    <t>PRIMER NIVEL DE TODAS LA CARRERAS</t>
  </si>
  <si>
    <t>LUNES</t>
  </si>
  <si>
    <t>VIERNES</t>
  </si>
  <si>
    <t>MATRÍCULA Y EVALUACIÓN DOCENTE</t>
  </si>
  <si>
    <t>TODAS LAS CARRERAS EXCEPTO MEDICINA</t>
  </si>
  <si>
    <t>MEDICINA</t>
  </si>
  <si>
    <t>CONTRATACIÓN PERSONAL
ACADÉMICO NO TITULAR</t>
  </si>
  <si>
    <t>PLANIFICACIÓN ACADÉMICA
(DISTRIBUTIVOS Y HORARIOS)</t>
  </si>
  <si>
    <t>PLANIFICACIÓN CURRICULAR
(ACTUALIZACIÓN, REVISIÓN Y APROBACIÓN DE PROGRAMAS ANALÍTICOS, SÍLABOS Y PLANES DE CLASES)</t>
  </si>
  <si>
    <t>MATRÍCULA ORDINARIA</t>
  </si>
  <si>
    <t>MATRÍCULA EXTRAORDINARIA</t>
  </si>
  <si>
    <t>SÍLABOS (SEGUIMIENTO)</t>
  </si>
  <si>
    <t>CLASES
SEMANA 1</t>
  </si>
  <si>
    <t>CLASES
SEMANA 2</t>
  </si>
  <si>
    <t>MATRICULA ESPECIAL</t>
  </si>
  <si>
    <t>CLASES
SEMANA 3</t>
  </si>
  <si>
    <t>CLASES
SEMANA 4</t>
  </si>
  <si>
    <t>EVALUACIÓN INTEGRAL DEL DESEMPEÑO DOCENTE</t>
  </si>
  <si>
    <t>CLASES
SEMANA 5</t>
  </si>
  <si>
    <t>CLASES
SEMANA 6</t>
  </si>
  <si>
    <t>CLASES
SEMANA 7</t>
  </si>
  <si>
    <t>CLASES
SEMANA 8</t>
  </si>
  <si>
    <t>EVALUACIONES
1ER PARCIAL
(SEMANA 9)</t>
  </si>
  <si>
    <t>INGRESO DE
CALIFICACIONES
1ER PARCIAL</t>
  </si>
  <si>
    <t>INGRESO DE CALIFICACIONES
1ER PARCIAL</t>
  </si>
  <si>
    <t>CLASES
SEMANA 10</t>
  </si>
  <si>
    <t>CLASES
SEMANA 11</t>
  </si>
  <si>
    <t>CLASES
SEMANA 12</t>
  </si>
  <si>
    <t>CLASES
SEMANA 13</t>
  </si>
  <si>
    <t>CLASES
SEMANA 14</t>
  </si>
  <si>
    <t>CLASES
SEMANA 15</t>
  </si>
  <si>
    <t>EVALUACIONES
2DO PARCIAL
(SEMANA 16)</t>
  </si>
  <si>
    <t>CLASES
SEMANA 16</t>
  </si>
  <si>
    <t>1. INGRESO DE CALIFICACIONES 2DO PARCIAL (23 - 24)
2. PRUEBAS DE RECUPERACIÓN (25 - 27)
3. INGRESO DE CALIFICACIONES DE RECUPERACIÓN (30 - 31)</t>
  </si>
  <si>
    <t>CLASES
SEMANA 17</t>
  </si>
  <si>
    <t>EVALUACIONES
2DO PARCIAL
(SEMANA 18)</t>
  </si>
  <si>
    <t>1. INGRESO DE CALIFICACIONES 2DO PARCIAL &gt; 2do a 9no (21 - 23) y 10mo (21 y 22)
2. PRUEBAS DE RECUPERACIÓN &gt; 2do a 9no (24 - 30) y 10mo (23 - 29)
3. INGRESO DE CALIFICACIONES DE RECUPERACIÓN &gt; 2do a 9no (31 y 01) y 10mo (30)</t>
  </si>
  <si>
    <t xml:space="preserve">NOTAS ACLARATORIAS:
- En el caso de las carreras de Medicina y Enfermería se consideran días laborables de lunes a sábado
- El Internado Rotativo 2023-2024 (primera convocatoría) inicia las actividades académicas desde el 01 de mayo de 2023 hasta el 30 de abril de 2024
- El Internado Rotativo 2023-2024 (segunda convocatoría) inicia las actividades académicas desde el 01 de septiembre de 2023 hasta el 31 de agosto de 2024
- No se incluyen las actividades relacionadas a primer nivel, debido a que estas están sujetas a la planificación de la SENESCYT, sin embargo las matriculas de este nivel si serán ejecutadas para que aquellos estudiantes que hayan reprobado asignaturas de este nivel durante el periodo académico 2022-2 puedan matricularse.
- Se realizará un calendario académico para el primer nivel de todas las carreras excepto Medicina y Enfermería. 
</t>
  </si>
  <si>
    <t>Académico</t>
  </si>
  <si>
    <t>Artístico</t>
  </si>
  <si>
    <t>Cultural</t>
  </si>
  <si>
    <t>Deportivo</t>
  </si>
  <si>
    <t>Social</t>
  </si>
  <si>
    <t>UNIVERSIDAD TÉCNICA DE MACHALA 
VICERRECTORADO ACADÉMICO - DIRECCIÓN ACADÉMICA 
CALENDARIO ACADÉMICO DE GRADO
AÑO LECTIVO 2023 - 2024 | PERIODO ACADÉMICO 2023 - 1</t>
  </si>
  <si>
    <t>Días
laborables</t>
  </si>
  <si>
    <t>INTERNADO
ROTATIVO</t>
  </si>
  <si>
    <t>NIVELACIÓN</t>
  </si>
  <si>
    <t>ADMISIÓN</t>
  </si>
  <si>
    <t>TITULACIÓN
REGULARIZACIÓN</t>
  </si>
  <si>
    <t xml:space="preserve">PLAN DE PERFECCIONAMIENTO </t>
  </si>
  <si>
    <t>CARRERA DE MEDICINA</t>
  </si>
  <si>
    <t>TODAS LAS CARRERAS</t>
  </si>
  <si>
    <t>VICERRECTORADO DE INVESTIGACIÓN, VINCULACIÓN Y POSGRADO</t>
  </si>
  <si>
    <t>MATRÍCULA, HOMOLOGACIÓN Y EVALUACIÓN DOCENTE</t>
  </si>
  <si>
    <t>TODOS LOS NIVELES</t>
  </si>
  <si>
    <t>PROCESO DE HOMOLOGACIÓN COMPARACION DE CONTENIDOS Y ANÁLISIS COMPARATIVO DE CONTENIDOS</t>
  </si>
  <si>
    <t>PLANIFICACIÓN ACADÉMICA
(DISTRIBUTIVOS Y HORARIOS )</t>
  </si>
  <si>
    <t>ADMISIÓN 2024-2</t>
  </si>
  <si>
    <t xml:space="preserve">Recepción de documentación terceras matrículas </t>
  </si>
  <si>
    <t xml:space="preserve">MATRÍCULA ORDINARIA
</t>
  </si>
  <si>
    <t>PLANIFICACIÓN CURRICULAR</t>
  </si>
  <si>
    <t>GOCE DE SALDO DE VACACIONES PARA EL PERSONAL ACADÉMICO
TITULAR Y OCASIONAL</t>
  </si>
  <si>
    <t xml:space="preserve">MATRÍCULA EXTRAORDINARIA
</t>
  </si>
  <si>
    <t>Plan de Perfeccionamiento.</t>
  </si>
  <si>
    <t>3RAS MATRÍCULAS (RECEPCIÓN DE DOCUMENTACIÓN)</t>
  </si>
  <si>
    <t xml:space="preserve">GOCE DE VACACIONES PARA EL PERSONAL ACADÉMICO
TITULAR Y OCASIONAL
</t>
  </si>
  <si>
    <t>PROCESO DE SELECCIÓN DE PERSONAL ACADÉMICO NO TITULAR</t>
  </si>
  <si>
    <t xml:space="preserve">3RAS MATRÍCULAS (RECEPCIÓN DE DOCUMENTACIÓN)
</t>
  </si>
  <si>
    <t>PLANIFICACIÓN CURRICULAR
(ACTUALIZACIÓN, REVISIÓN Y APROBACIÓN DE PROGRAMAS ANALÍTICOS, SÍLABOS Y PLANES DE CLASES Y PROCESO DE SELECCIÓN DEL PERSONAL ACADÉMICO OCASIONAL)</t>
  </si>
  <si>
    <t xml:space="preserve">MATRICULA
ESPECIAL
</t>
  </si>
  <si>
    <t>Carga y revisión de documentación de matrículas</t>
  </si>
  <si>
    <t>NIVELACIÓN 2024-2 (ASIGNACIÓN DE CUPOS, SELECCIÓN DEL PERSONAL DE APOYO ACADÉMICO, INICIO Y FIN DE CLASES)</t>
  </si>
  <si>
    <t xml:space="preserve">TITULACIÓN REGULARIZACIÓN
(INSCRIPCIÓN Y VALIDACIÓN)
</t>
  </si>
  <si>
    <t>MATRICULA ORDINARIA</t>
  </si>
  <si>
    <t>TITULACIÓN TUTORÍAS
SEMANA 1</t>
  </si>
  <si>
    <t>MATRÍCULA
EXTRAORDINARIA</t>
  </si>
  <si>
    <t>TITULACIÓN TUTORÍAS 
SEMANA 2</t>
  </si>
  <si>
    <t>MATRICULA
ESPECIAL</t>
  </si>
  <si>
    <t>TITULACIÓN TUTORÍAS 
SEMANA 3</t>
  </si>
  <si>
    <t>TITULACIÓN TUTORÍAS 
SEMANA 4</t>
  </si>
  <si>
    <t>TITULACIÓN TUTORÍAS 
SEMANA 5</t>
  </si>
  <si>
    <t>TITULACIÓN TUTORÍAS 
SEMANA 6</t>
  </si>
  <si>
    <t>SEMANA DE
LA CIENCIA</t>
  </si>
  <si>
    <t>TITULACIÓN TUTORÍAS 
SEMANA 7</t>
  </si>
  <si>
    <t>TITULACIÓN TUTORÍAS 
SEMANA 8</t>
  </si>
  <si>
    <t>TITULACIÓN TUTORÍAS 
SEMANA 9</t>
  </si>
  <si>
    <t>EVALUACIONES
1ER PARCIAL</t>
  </si>
  <si>
    <t>TITULACIÓN TUTORÍAS 
SEMANA 10</t>
  </si>
  <si>
    <t>CLASES
SEMANA 9</t>
  </si>
  <si>
    <t>TITULACIÓN TUTORÍAS 
SEMANA 11</t>
  </si>
  <si>
    <t>TITULACIÓN TUTORÍAS 
SEMANA 12</t>
  </si>
  <si>
    <t>TITULACIÓN TUTORÍAS 
SEMANA 13</t>
  </si>
  <si>
    <t>VACACIONES ESTUDIANTILES</t>
  </si>
  <si>
    <t>TITULACIÓN TUTORÍAS 
SEMANA 14</t>
  </si>
  <si>
    <t>EVALUACIÓN INTEGRAL
DEL DESEMPEÑO DOCENTE</t>
  </si>
  <si>
    <t>TITULACIÓN TUTORÍAS 
SEMANA 15</t>
  </si>
  <si>
    <t>TITULACIÓN TUTORÍAS 
SEMANA 16</t>
  </si>
  <si>
    <t>1. REVISIÓN ANTIPLAGIO, CITAS, ESTRUCTURA
2. REVISIÓN DE PARTE ESCRITA
3. SUSTENTACIONES</t>
  </si>
  <si>
    <t>EVALUACIONES
2DO PARCIAL</t>
  </si>
  <si>
    <t>ACTIVIDADES PREVÍAS A REGISTRO DE TÍTULOS</t>
  </si>
  <si>
    <t>CIERRE DE PERIODO</t>
  </si>
  <si>
    <t>VACACIONES PARA EL PERSONAL ACADÉMICO
TITULAR Y NO TITULAR</t>
  </si>
  <si>
    <t>VACACIONES PARA EL PERSONAL ACADÉMICO NO TITULAR</t>
  </si>
  <si>
    <t>VACACIONES PARA EL PERSONAL ACADÉMICO TITULAR</t>
  </si>
  <si>
    <t>REGISTRO DE TÍTULOS</t>
  </si>
  <si>
    <t>NOTAS ACLARATORIAS:
- En el caso de las carreras de Medicina y Enfermería se consideran días laborables de lunes a sábado
- El Internado Rotativo 2024-2025 (primera convocatoría) inicia las actividades académicas desde el 01 de mayo de 2024 hasta el 30 de abril de 2025
- El Internado Rotativo 2024-2025 (segunda convocatoría) inicia las actividades académicas desde el 01 de septiembre de 2024 hasta el 31 de agosto de 2025
Base legal (feriados):
- Disposición General Cuarta de la Ley Orgánica del Servicio Público.
- Artículo 65 del Código del Trabajo.
- Disposición General Primera de la Ley Orgánica Reformatoria a la Ley Orgánica del Servicio Público y al Código del Trabajo, publicada en el Registro Oficial No. 906 - Suplemento de martes 20 de diciembre de 2016</t>
  </si>
  <si>
    <t>ene</t>
  </si>
  <si>
    <t>feb</t>
  </si>
  <si>
    <t>mar</t>
  </si>
  <si>
    <t>abr</t>
  </si>
  <si>
    <t>may</t>
  </si>
  <si>
    <t>jun</t>
  </si>
  <si>
    <t>jul</t>
  </si>
  <si>
    <t>ago</t>
  </si>
  <si>
    <t>sep</t>
  </si>
  <si>
    <t>oct</t>
  </si>
  <si>
    <t>nov</t>
  </si>
  <si>
    <t>dic</t>
  </si>
  <si>
    <t>2024 - 2025
PRIMERA
CONVOCATORIA</t>
  </si>
  <si>
    <t>MATRÍCULA</t>
  </si>
  <si>
    <t>ORDINARIA
08/04 - 12/04</t>
  </si>
  <si>
    <t>EXTRA
15/04 - 19/04</t>
  </si>
  <si>
    <t>ESPECIAL
22/04 - 26/04</t>
  </si>
  <si>
    <t>PLANIFICACIÓN CURRICULAR
(ACTUALIZACIÓN, REVISIÓN Y APROBACIÓN)</t>
  </si>
  <si>
    <t>PROGRAMAS
ANALÍTICOS</t>
  </si>
  <si>
    <t>SÍLABOS Y
PLANES DE CLASE</t>
  </si>
  <si>
    <t>CLASES</t>
  </si>
  <si>
    <t>PRIMERA ROTACIÓN
01/May - 12/Jul</t>
  </si>
  <si>
    <t>SEGUNDA ROTACIÓN
13/Jul - 23/Sep</t>
  </si>
  <si>
    <t>TERCERA ROTACIÓN
24/Sep - 05/Dic</t>
  </si>
  <si>
    <t>CUARTA ROTACIÓN
06/Dic - 16/Feb</t>
  </si>
  <si>
    <t>QUINTA ROTACIÓN
17/Feb - 30/Abr</t>
  </si>
  <si>
    <t>ENFERMERÍA</t>
  </si>
  <si>
    <t>PRIMERA ROTACIÓN
02/May - 25/Ago</t>
  </si>
  <si>
    <t>SEGUNDA ROTACIÓN
26/Ago - 29/Dic</t>
  </si>
  <si>
    <t>TERCERA ROTACIÓN
30/Dic - 30/Abr</t>
  </si>
  <si>
    <t>2024 - 2025
SEGUNDA
CONVOCATORIA</t>
  </si>
  <si>
    <t>ORDINARIA
12/08- 16/08</t>
  </si>
  <si>
    <t>EXTRA
19/08 - 23/08</t>
  </si>
  <si>
    <t>ESPECIAL
26/08 - 30/08</t>
  </si>
  <si>
    <t>PRIMERA ROTACIÓN
01/Sep - 12/Nov</t>
  </si>
  <si>
    <t>SEGUNDA ROTACIÓN
13/Nov - 24/Ene</t>
  </si>
  <si>
    <t>TERCERA ROTACIÓN
25/Ene - 07/Abr</t>
  </si>
  <si>
    <t>CUARTA ROTACIÓN
08/Abr - 19/Jun</t>
  </si>
  <si>
    <t>QUINTA ROTACIÓN
20/Jun - 31/Ago</t>
  </si>
  <si>
    <t>PRIMERA ROTACIÓN
01/Sep - 29/Dic</t>
  </si>
  <si>
    <t>SEGUNDA ROTACIÓN
30/Dic - 04/May</t>
  </si>
  <si>
    <t>TERCERA ROTACIÓN
05/May - 31/Ago</t>
  </si>
  <si>
    <t>2025 - 2026
PRIMERA
CONVOCATORIA</t>
  </si>
  <si>
    <t>ORDINARIA
01/04 - 12/04</t>
  </si>
  <si>
    <t>EXTRA
ORDINARIA
15/04 - 26/04</t>
  </si>
  <si>
    <t>ESPECIAL
29/04 - 10/05</t>
  </si>
  <si>
    <t>PRIMERA ROTACIÓN
01/May - 31/Ago</t>
  </si>
  <si>
    <t>SEGUNDA ROTACIÓN
1/Sep - 31/Dic</t>
  </si>
  <si>
    <t>TERCERA ROTACIÓN
01/Ene - 30/Abr</t>
  </si>
  <si>
    <t>2025 - 2026
SEGUNDA
CONVOCATORIA</t>
  </si>
  <si>
    <t>ORDINARIA
19/08 - 30/08</t>
  </si>
  <si>
    <t>EXTRA
ORDINARIA
02/09 - 13/09</t>
  </si>
  <si>
    <t>ESPECIAL
16/09 - 27/09</t>
  </si>
  <si>
    <t>PRIMERA ROTACIÓN
01/Sep - 31/Dic</t>
  </si>
  <si>
    <t>SEGUNDA ROTACIÓN
01/Ene - 30/Abr</t>
  </si>
  <si>
    <t>TERCERA ROTACIÓN
01/May - 31/Ago</t>
  </si>
  <si>
    <r>
      <rPr>
        <b/>
        <sz val="10"/>
        <color rgb="FF000000"/>
        <rFont val="Arial"/>
      </rPr>
      <t xml:space="preserve">NOTAS:
</t>
    </r>
    <r>
      <rPr>
        <sz val="10"/>
        <color rgb="FF000000"/>
        <rFont val="Arial"/>
      </rPr>
      <t xml:space="preserve">
Vacaciones:
- Las docentes de internado rotativo son docentes titulares no son excluvisa de internado rotativo; es decir dan clase en semestre, por lo tanto deben salir igual que el resto de docentes excepto el mes de abril y mayo que es el tiempo que inicia la otra cohorte.
- Lcda. Sandra Falconi Pelaez; Lcda. Gladis Mora Veintimilla y Lcda. Elida Reyes Rueda.
- Lcda. Anita Suconota es docente exclusiva de internado puede salir de vacaciones en el mes de octubre.
- La Lcda. Rocio Campoverde puede salir en el mes de noviembre.</t>
    </r>
  </si>
  <si>
    <t>ACTIVIDADES COMPLEMENTARIAS</t>
  </si>
  <si>
    <t xml:space="preserve">FACULTAD </t>
  </si>
  <si>
    <t>CARRERA</t>
  </si>
  <si>
    <t>EVENTO</t>
  </si>
  <si>
    <t>FECHA INICIO
(dia_mes_año)</t>
  </si>
  <si>
    <t>FECHA FIN
(dia_mes_año)</t>
  </si>
  <si>
    <t>TIPO DE EVENTO</t>
  </si>
  <si>
    <t xml:space="preserve">CIENCIAS EMPRESARIALES </t>
  </si>
  <si>
    <t>ACTIVIDADES GENERALES DE LA FACULTAD</t>
  </si>
  <si>
    <t>Inducción a los estudiantes de primer nivel de todas las Carreras de la FCE</t>
  </si>
  <si>
    <t>16/12/2024</t>
  </si>
  <si>
    <t>20/12/2024</t>
  </si>
  <si>
    <t>Jornadas deportivas en diferentes disciplinas para todas las Carreras de la FCE</t>
  </si>
  <si>
    <t>Evento social para todas las Carreras de la FCE</t>
  </si>
  <si>
    <t>Evento cultural para todas las Carreras de la FCE</t>
  </si>
  <si>
    <t>Actividades académicas para todas las Carreras de la FCE</t>
  </si>
  <si>
    <t xml:space="preserve">ADMINISTRACIÓN DE EMPRESAS </t>
  </si>
  <si>
    <t>Inducción a los estudiantes de primer nivel de la Carrera de Administración de Empresas</t>
  </si>
  <si>
    <t>Jornadas deportivas en diferentes disciplinas para la Carrera de Administración de Empresas</t>
  </si>
  <si>
    <t>Evento social para la Carrera de Administración de Empresas</t>
  </si>
  <si>
    <t>Evento cultural para la Carrera de Administración de Empresas</t>
  </si>
  <si>
    <t>actividades académicas dirigida a los estudiantes de la Carrera de Administración de Empresas</t>
  </si>
  <si>
    <t xml:space="preserve">MERCADOTECNIA </t>
  </si>
  <si>
    <t>Inducción a los estudiantes de primer nivel de la Carrera de Mercadotecnia</t>
  </si>
  <si>
    <t>Jornadas deportivas en diferentes disciplinas para la Carrera de Mercadotecnia</t>
  </si>
  <si>
    <t>Evento social para la Carrera de Mercadotecnia</t>
  </si>
  <si>
    <t>Evento cultural para la Carrera de Mercadotecnia</t>
  </si>
  <si>
    <t>actividades académicas dirigida a los estudiantes de la Carrera de Mercadotecnia</t>
  </si>
  <si>
    <t>TURISMO</t>
  </si>
  <si>
    <t>Inducción a los estudiantes de primer nivel de la Carrera de Turismo</t>
  </si>
  <si>
    <t>Jornadas deportivas en diferentes disciplinas para la Carrera de Turismo</t>
  </si>
  <si>
    <t>Evento social para la Carrera de Turismo</t>
  </si>
  <si>
    <t>Evento cultural para la Carrera de Turismo</t>
  </si>
  <si>
    <t>actividades académicas dirigida a los estudiantes de la Carrera de Turismo</t>
  </si>
  <si>
    <t>COMERCIO EXTERIOR</t>
  </si>
  <si>
    <t>Inducción a los estudiantes de primer nivel de la Carrera de Comercio Exterior</t>
  </si>
  <si>
    <t>Jornadas deportivas en diferentes disciplinas para la Carrera de Comercio Exterior</t>
  </si>
  <si>
    <t>Evento social para la Carrera de Comercio Exterior</t>
  </si>
  <si>
    <t>Evento cultural para la Carrera de Comercio Exterior</t>
  </si>
  <si>
    <t>actividades académicas dirigida a los estudiantes de la Carrera de Comercio Exterior</t>
  </si>
  <si>
    <t>ECONOMÍA</t>
  </si>
  <si>
    <t>Inducción a los estudiantes de primer nivel de la Carrera de Economía</t>
  </si>
  <si>
    <t>Jornadas deportivas en diferentes disciplinas para la Carrera de Economía</t>
  </si>
  <si>
    <t>Evento social para la Carrera de Economía</t>
  </si>
  <si>
    <t>Evento cultural para la Carrera de Economía</t>
  </si>
  <si>
    <t>actividades académicas dirigida a los estudiantes de la Carrera de Economía</t>
  </si>
  <si>
    <t xml:space="preserve">CONTABILIDAD Y AUDITORÍA </t>
  </si>
  <si>
    <t>Inducción a los estudiantes de primer nivel de la Carrera de Contabilidad y Auditoría</t>
  </si>
  <si>
    <t>Jornadas deportivas en diferentes disciplinas para la Carrera de Contabilidad y Auditoría</t>
  </si>
  <si>
    <t>Evento social para la Carrera de Contabilidad y Auditoría</t>
  </si>
  <si>
    <t>Evento cultural para la Carrera de Contabilidad y Auditoría</t>
  </si>
  <si>
    <t>actividades académicas dirigida a los estudiantes de la Carrera de Contabilidad y Auditoría</t>
  </si>
  <si>
    <t>FINANZAS Y NEGOCIOS DIGITALES</t>
  </si>
  <si>
    <t>Inducción a los estudiantes de primer nivel de la Carrera de Finanzas y Negocios Digitales</t>
  </si>
  <si>
    <t>Jornadas deportivas en diferentes disciplinas para la Carrera de Finanzas y Negocios Digitales</t>
  </si>
  <si>
    <t>Evento social para la Carrera de Finanzas y Negocios Digitales</t>
  </si>
  <si>
    <t>Evento cultural para la Carrera de Finanzas y Negocios Digitales</t>
  </si>
  <si>
    <t>actividades académicas dirigida a los estudiantes de la Carrera de Finanzas y Negocios Digitales</t>
  </si>
  <si>
    <t>CIENCIAS AGROPECUARIAS</t>
  </si>
  <si>
    <t>Semana Agropecuaria 4.0</t>
  </si>
  <si>
    <t>16/10/2024</t>
  </si>
  <si>
    <t>18/10/2024</t>
  </si>
  <si>
    <t>Socialización proyectos investigación y vinculación</t>
  </si>
  <si>
    <t>Integración Navideña: Chocolate caliente para el alma</t>
  </si>
  <si>
    <t>24/12/2024</t>
  </si>
  <si>
    <t>Torneo Deportivo Intercarreras</t>
  </si>
  <si>
    <t>26/12/2024</t>
  </si>
  <si>
    <t>27/12/2024</t>
  </si>
  <si>
    <t>MEDICINA VETERINARIA</t>
  </si>
  <si>
    <t xml:space="preserve">Campeonato deportivo estudiantil. </t>
  </si>
  <si>
    <t>17/10/2024</t>
  </si>
  <si>
    <t>27/10/2024</t>
  </si>
  <si>
    <t>Conferencia: Día de Veterinario</t>
  </si>
  <si>
    <t>31/10/2024</t>
  </si>
  <si>
    <t>Curso: Interpretaciones de hemograma y química sanguínea en pequeñas especies.</t>
  </si>
  <si>
    <t>18/11/2024</t>
  </si>
  <si>
    <t>22/11/2024</t>
  </si>
  <si>
    <t>AGRONOMÍA</t>
  </si>
  <si>
    <t>Conferencia: Dia mundial del suelo</t>
  </si>
  <si>
    <t>Academico</t>
  </si>
  <si>
    <t>Induccion academica a nuevos alumnos de la carrera</t>
  </si>
  <si>
    <t>ACUICULTURA</t>
  </si>
  <si>
    <t>Simposio Acuicultura al 2030: impacto en la investigación, la vinculación y la formación de profesionales acuicultores.</t>
  </si>
  <si>
    <t>Académico.</t>
  </si>
  <si>
    <t xml:space="preserve">INGENIERÍA  CIVIL </t>
  </si>
  <si>
    <t>Reconocimiento a los Estudiantes Mejores Puntuados del Periodo Académico 2023-3 y 2024-1</t>
  </si>
  <si>
    <t>ACADÉMICO</t>
  </si>
  <si>
    <t>Sesión Solemne Aniversario 51-FIC</t>
  </si>
  <si>
    <t>17/09/2024</t>
  </si>
  <si>
    <t>CULTURAL</t>
  </si>
  <si>
    <t>Inducción a los estudiantes de primer nivel de todas las carreras</t>
  </si>
  <si>
    <t>Evento Navideño: Navidad con la Familia FIC.</t>
  </si>
  <si>
    <t>19/12/2024</t>
  </si>
  <si>
    <t>SOCIAL</t>
  </si>
  <si>
    <t>Concursos de años viejos y viudas</t>
  </si>
  <si>
    <t>Evento: Amor y Amistad con la Familia FIC</t>
  </si>
  <si>
    <t>14/02/2025</t>
  </si>
  <si>
    <t>TECNOLOGÍAS DE LA INFORMACIÓN</t>
  </si>
  <si>
    <t>Día Internacional del Ingeniero en Informática - Club de Desarrollo - Concursos de programación - Concurso de diseño de Base de Datos - Concurso de Networking</t>
  </si>
  <si>
    <t>20/11/2024</t>
  </si>
  <si>
    <t>INGENIERÍA AMBIENTAL</t>
  </si>
  <si>
    <t>DIA INTERNACIONAL CONTRA EL CAMBIO CLIMATICO</t>
  </si>
  <si>
    <t>24/10/2024</t>
  </si>
  <si>
    <t>BIOBLITZ</t>
  </si>
  <si>
    <t>15/11/2024</t>
  </si>
  <si>
    <t>INGENIERÍA CIVIL</t>
  </si>
  <si>
    <t>CHARLAS TECNICA (CONSUR R7H, HOLCIM)</t>
  </si>
  <si>
    <t>23/10/2024</t>
  </si>
  <si>
    <t>25/10/2024</t>
  </si>
  <si>
    <t>II CONGRESO INTERNACIONAL DE INGENIERIA, CONSTRUCCION Y AMBIENTE</t>
  </si>
  <si>
    <t>13/11/2024</t>
  </si>
  <si>
    <t>14/11/2024</t>
  </si>
  <si>
    <t>CIENCIAS QUÍMICAS Y DE LA SALUD</t>
  </si>
  <si>
    <t>Inducción a los estudiantes de primer nivel de todas las Carreras de la FCQS</t>
  </si>
  <si>
    <t>Academica</t>
  </si>
  <si>
    <t>Ceremonia de Reconocimiento a los Estudiantes Mejores Puntuados del Periodo Académico 2024-1</t>
  </si>
  <si>
    <t>Jornadas académicas FCQS</t>
  </si>
  <si>
    <t xml:space="preserve">
Académica</t>
  </si>
  <si>
    <t>Velada cultural y artística 
FCQS</t>
  </si>
  <si>
    <t>Artístico -
Cultural</t>
  </si>
  <si>
    <t>Campeonato relámpago 
(cuadrangular)_x000D_</t>
  </si>
  <si>
    <t>Conferencia motivacional</t>
  </si>
  <si>
    <t>Elección de la reina de la FCQS</t>
  </si>
  <si>
    <t>Sesión solemne FCQS</t>
  </si>
  <si>
    <t xml:space="preserve">
Social</t>
  </si>
  <si>
    <t>Confraternidad FCQS</t>
  </si>
  <si>
    <t>Programa navideño FCQS</t>
  </si>
  <si>
    <t>Concurso de años viejos y 
viudas</t>
  </si>
  <si>
    <t>Inducción a los estudiantes de primer nivel de la Carrera de Medicina</t>
  </si>
  <si>
    <t xml:space="preserve"> Academica</t>
  </si>
  <si>
    <t>Día Mundial de la Salud Mental</t>
  </si>
  <si>
    <t>Día mundial contra el paludismo en las Américas</t>
  </si>
  <si>
    <t>Taller de emergencias en politraumatismos</t>
  </si>
  <si>
    <t>Dia Mundial de la lucha contra el SIDA</t>
  </si>
  <si>
    <t>Marathon 5k  contra la lucha de la obesidad</t>
  </si>
  <si>
    <t>Deportiva</t>
  </si>
  <si>
    <t>Chocolate caliente para el Alma</t>
  </si>
  <si>
    <t>Cultural - Artistico</t>
  </si>
  <si>
    <t>Despedida de Fin de Año</t>
  </si>
  <si>
    <t>INGENIERÍA QUÍMICA</t>
  </si>
  <si>
    <t>Inducción de los estudiantes de primer semestre de la carrera de Ingeniería Química</t>
  </si>
  <si>
    <t>Promoción digital de la carrera de Ingeniería Química</t>
  </si>
  <si>
    <t>Webinar de actualización de conocimientos de Ingeniería Química</t>
  </si>
  <si>
    <t>Feria de Ciencia, Innovación y Emprendimiento 2024-2</t>
  </si>
  <si>
    <t>Inducción de los estudiantes de primer semestre</t>
  </si>
  <si>
    <t>Integracion recreativa cultural.</t>
  </si>
  <si>
    <t>Eleccion de la princsita de navidad de la Carrera de Enfermria</t>
  </si>
  <si>
    <t>Artistica</t>
  </si>
  <si>
    <t>Medidas preventiva sobre el VIH</t>
  </si>
  <si>
    <t xml:space="preserve">  01/12/2024</t>
  </si>
  <si>
    <t xml:space="preserve">         01/12/2024</t>
  </si>
  <si>
    <t xml:space="preserve">Chocolatada Navideña </t>
  </si>
  <si>
    <t>ALIMENTOS</t>
  </si>
  <si>
    <t>Inducción a los estudiantes de primer semestre de la Carrera de Ing. en Alimentos</t>
  </si>
  <si>
    <t>Académica</t>
  </si>
  <si>
    <t>Webinar - Ingenieria en Alimentos</t>
  </si>
  <si>
    <t>Promoción de la Carrera</t>
  </si>
  <si>
    <t xml:space="preserve">BIOQUÍMICA Y FARMACIA </t>
  </si>
  <si>
    <t>Elección de Reina de la Carrera de Bioquímica y Farmacia</t>
  </si>
  <si>
    <t>Conferencia Magistral por el Dia del Farmaceutico</t>
  </si>
  <si>
    <t xml:space="preserve">Ejecución de Casa abierta carrera de Bioquímica y 
Farmacia </t>
  </si>
  <si>
    <t>PSICOLOGÍA CLÍNICA</t>
  </si>
  <si>
    <t xml:space="preserve">Inducción a los estudiantes de primer </t>
  </si>
  <si>
    <t>Dia de la Salud Mental</t>
  </si>
  <si>
    <t>Charla Basada en Terapia Cognitiva Conductual</t>
  </si>
  <si>
    <t>31/12/2024</t>
  </si>
  <si>
    <t>CIENCIAS SOCIALES</t>
  </si>
  <si>
    <t>Sesión Solemne FCS</t>
  </si>
  <si>
    <t>Actividad  Académica Social y Cultural</t>
  </si>
  <si>
    <t>DERECHO</t>
  </si>
  <si>
    <t>CONFERENCIA  TALLER  SOBRE LAS ACCIONES AFIRMATIVAS Y SU REPERCUSIÓN COMO DERECHO CONSTITUCIONSL DE LAS PERSONAS TRADICIONALMENTE  DESFAVORECIDAS</t>
  </si>
  <si>
    <t>CONFERENCIA TALLER</t>
  </si>
  <si>
    <t>SEMINARIO DERECHO PROCESAL Y LITIGACION ORAL</t>
  </si>
  <si>
    <t>ACTIVIDAD ACADÉMICA</t>
  </si>
  <si>
    <t>II CONGRESO INTERNACIOANLDE DERECHO PROCESAL</t>
  </si>
  <si>
    <t xml:space="preserve">ANALSIS DEL MORBO Y LA VIOLENCIA GENERADA EN LE ARED HACIA EL GENERO </t>
  </si>
  <si>
    <t>LA CRIMINALISTICA TRIAGULACIÓN DE LA DELINCUENCIA ORGANIZADA  Y EXPLOTACIÓN DE DISPOSITIVOS ELECRÓNICOS</t>
  </si>
  <si>
    <t>ACTIVIDAD ACADÉMIA</t>
  </si>
  <si>
    <t>LA RESPONSABILIDAD PENAL DE LA EMPRESA</t>
  </si>
  <si>
    <t>PSICOPEDAGOGIA</t>
  </si>
  <si>
    <t xml:space="preserve">DÍA INTERNACIONAL DE PERSONAS CON DISCAPACIDAD </t>
  </si>
  <si>
    <t>ACTIVIDAD SOCIAL</t>
  </si>
  <si>
    <t xml:space="preserve">ARTES PLÁSTICAS </t>
  </si>
  <si>
    <t>FESTIVAL DE ARTES POR EL MES DE AGOSTO" MES DE LAS ARTES"</t>
  </si>
  <si>
    <t>ACTIVIDAD ACADEMICA</t>
  </si>
  <si>
    <t>EDUCACIÓN INICIAL</t>
  </si>
  <si>
    <t xml:space="preserve">IX FESTIVAL  DE VILLANCISCOS </t>
  </si>
  <si>
    <t>ACTIVIDADA CULTURAL</t>
  </si>
  <si>
    <t>CASA ABIERTA " LAS ARTES EN EDUCACIÓN INICIAL"</t>
  </si>
  <si>
    <t xml:space="preserve">ACTIVIDAD ACADÉMICA </t>
  </si>
  <si>
    <t>EDUCACIÓN BÁSICA</t>
  </si>
  <si>
    <t>I SEMINARIO "DIALOGOS PARA UNA EDUCAIÓN SOSTENIBLE" Y DIVULGACIÓN DE RESULTADOS DE INVESTIGACIÓN.</t>
  </si>
  <si>
    <t>ACTIVIDADA CIENTIFICA</t>
  </si>
  <si>
    <t>TALLER"PLANIFICACIÓN CURRICULAR EN EDUCACIÓN BÁSICA VERSIÓN 2"</t>
  </si>
  <si>
    <t>ACTIVIDADA ACADÉMCIA</t>
  </si>
  <si>
    <t>EVENTO  CULTURAL "TRADICIONES  NAVIDEÑAS"</t>
  </si>
  <si>
    <r>
      <rPr>
        <sz val="11"/>
        <color rgb="FF000000"/>
        <rFont val="Book Antiqua"/>
      </rPr>
      <t>A</t>
    </r>
    <r>
      <rPr>
        <sz val="9"/>
        <color rgb="FF000000"/>
        <rFont val="Book Antiqua"/>
      </rPr>
      <t>CTIVIDAD  CULTURAL</t>
    </r>
  </si>
  <si>
    <t>PEDAGOGÍA DE LA ACTIVIDAD FÍSICA Y DEPORTE</t>
  </si>
  <si>
    <t>JUEGOS DEPORTIVOS</t>
  </si>
  <si>
    <t>ACTIVIDAD DEPORTIVA</t>
  </si>
  <si>
    <t xml:space="preserve">COMUNICACIÓN </t>
  </si>
  <si>
    <t xml:space="preserve">CAFE COMUNICACIONAL </t>
  </si>
  <si>
    <t>COMUNICA FEST</t>
  </si>
  <si>
    <t>ACTIVIDAD CULTURAL</t>
  </si>
  <si>
    <t>CONVERSATORIO DE EXPERIENCIAS COMUNICACIONALES</t>
  </si>
  <si>
    <t>ACTIVIDAD ACDÉMICA</t>
  </si>
  <si>
    <t>PEDAGOGÍA DE LAS CIENCIAS EXPERIMENTALES</t>
  </si>
  <si>
    <t>JORNADA  DEPORTIVA</t>
  </si>
  <si>
    <t>ACTIVIDADA DEPORTIVA</t>
  </si>
  <si>
    <t>IV CITE (2024-D2)</t>
  </si>
  <si>
    <t>JORNADAS DE TECNOLOGÍA  EDUCATIVA(2024-D2)</t>
  </si>
  <si>
    <t>PEDAGOGÍA DE LOS IDIOMAS NACIONALES Y EXTRANJEROS</t>
  </si>
  <si>
    <t xml:space="preserve">THE CAMBRIDGE PATHWAY SEMINAR </t>
  </si>
  <si>
    <t>THANKSGIVING</t>
  </si>
  <si>
    <t>INTEGRACIÓN</t>
  </si>
  <si>
    <t xml:space="preserve">TRABAJO SOCIAL </t>
  </si>
  <si>
    <t>EVENTO  SOCIOCULTURAL PARA EL FORTALECIMIENTO DE LAS HABILIDADES SOCIALES DE LOS ESTUDIANTES DE TRABAJO SOCIAL</t>
  </si>
  <si>
    <t>ESTRATEGIAS ANÁLISIS Y REFLEXIONES PROFESIONALES DEL TRABAJO SOCIAL</t>
  </si>
  <si>
    <t>ACTIVIDADA ACDÉMICA</t>
  </si>
  <si>
    <t>SOCIOLOGÍA</t>
  </si>
  <si>
    <t xml:space="preserve">Semana del Sociologo : Varios eventos académicos </t>
  </si>
  <si>
    <t>Remembranza de la Masacre del 15 de Noviembre  1922</t>
  </si>
  <si>
    <t xml:space="preserve">Concursos de oratoria sobre la Batalla de Tarqui del 27  de febrero de 1829 y sutrascendencia historica en la conformación  del estado nación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</si>
</sst>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dd&quot;, &quot;d&quot; de &quot;mmmm&quot; de &quot;yyyy"/>
    <numFmt numFmtId="165" formatCode="d/mm/yyyy"/>
    <numFmt numFmtId="166" formatCode="ddd&quot;, &quot;d&quot;/&quot;mm&quot;/&quot;yyyy"/>
    <numFmt numFmtId="167" formatCode="dd/mm/yyyy;@"/>
  </numFmts>
  <fonts count="43" x14ac:knownFonts="1">
    <font>
      <sz val="10"/>
      <color rgb="FF000000"/>
      <name val="Arial"/>
    </font>
    <font>
      <sz val="9"/>
      <name val="Arial"/>
      <family val="2"/>
    </font>
    <font>
      <b/>
      <sz val="18"/>
      <name val="Arial"/>
      <family val="2"/>
    </font>
    <font>
      <sz val="8"/>
      <name val="Arial"/>
      <family val="2"/>
    </font>
    <font>
      <b/>
      <sz val="15"/>
      <name val="Arial"/>
      <family val="2"/>
    </font>
    <font>
      <sz val="10"/>
      <name val="Arial"/>
      <family val="2"/>
    </font>
    <font>
      <sz val="7"/>
      <name val="Arial"/>
      <family val="2"/>
    </font>
    <font>
      <sz val="6"/>
      <name val="Arial"/>
      <family val="2"/>
    </font>
    <font>
      <sz val="5"/>
      <name val="Arial"/>
      <family val="2"/>
    </font>
    <font>
      <b/>
      <sz val="10"/>
      <name val="Arial"/>
      <family val="2"/>
    </font>
    <font>
      <sz val="10"/>
      <color rgb="FF000000"/>
      <name val="Arial"/>
      <family val="2"/>
    </font>
    <font>
      <b/>
      <sz val="10"/>
      <color rgb="FF000000"/>
      <name val="Arial"/>
      <family val="2"/>
    </font>
    <font>
      <sz val="15"/>
      <color rgb="FF000000"/>
      <name val="Arial"/>
      <family val="2"/>
    </font>
    <font>
      <sz val="15"/>
      <name val="Arial"/>
      <family val="2"/>
    </font>
    <font>
      <b/>
      <sz val="7"/>
      <color rgb="FF000000"/>
      <name val="Arial"/>
      <family val="2"/>
    </font>
    <font>
      <sz val="7"/>
      <color rgb="FF000000"/>
      <name val="Arial"/>
      <family val="2"/>
    </font>
    <font>
      <b/>
      <sz val="11"/>
      <name val="Arial"/>
      <family val="2"/>
    </font>
    <font>
      <b/>
      <sz val="15"/>
      <color rgb="FF000000"/>
      <name val="Arial"/>
      <family val="2"/>
    </font>
    <font>
      <b/>
      <sz val="14"/>
      <color rgb="FF000000"/>
      <name val="Arial"/>
      <family val="2"/>
    </font>
    <font>
      <b/>
      <sz val="16"/>
      <name val="Arial"/>
      <family val="2"/>
    </font>
    <font>
      <b/>
      <sz val="12"/>
      <color rgb="FF000000"/>
      <name val="Arial"/>
      <family val="2"/>
    </font>
    <font>
      <sz val="8"/>
      <color rgb="FF000000"/>
      <name val="Arial"/>
      <family val="2"/>
    </font>
    <font>
      <b/>
      <sz val="8"/>
      <name val="Arial"/>
      <family val="2"/>
    </font>
    <font>
      <b/>
      <sz val="8"/>
      <color rgb="FF000000"/>
      <name val="Arial"/>
      <family val="2"/>
    </font>
    <font>
      <b/>
      <sz val="8"/>
      <color theme="9"/>
      <name val="Arial"/>
      <family val="2"/>
    </font>
    <font>
      <b/>
      <sz val="12"/>
      <name val="Arial"/>
      <family val="2"/>
    </font>
    <font>
      <b/>
      <sz val="14"/>
      <name val="Arial"/>
      <family val="2"/>
    </font>
    <font>
      <b/>
      <sz val="8"/>
      <color rgb="FF70AD47"/>
      <name val="Arial"/>
      <family val="2"/>
    </font>
    <font>
      <b/>
      <sz val="10"/>
      <color rgb="FF000000"/>
      <name val="Arial"/>
    </font>
    <font>
      <b/>
      <sz val="11"/>
      <color rgb="FF000000"/>
      <name val="Arial"/>
      <family val="2"/>
    </font>
    <font>
      <sz val="11"/>
      <color rgb="FF000000"/>
      <name val="Arial"/>
      <family val="2"/>
    </font>
    <font>
      <sz val="12"/>
      <color rgb="FF000000"/>
      <name val="Arial"/>
      <family val="2"/>
    </font>
    <font>
      <sz val="11"/>
      <color rgb="FF000000"/>
      <name val="Calibri"/>
      <family val="2"/>
    </font>
    <font>
      <sz val="12"/>
      <color rgb="FF000000"/>
      <name val="Calibri"/>
      <family val="2"/>
    </font>
    <font>
      <sz val="11"/>
      <name val="Arial"/>
      <family val="2"/>
    </font>
    <font>
      <sz val="11"/>
      <color rgb="FF000000"/>
      <name val="Arial"/>
    </font>
    <font>
      <sz val="11"/>
      <color theme="1"/>
      <name val="Arial"/>
    </font>
    <font>
      <sz val="11"/>
      <color rgb="FF000000"/>
      <name val="Arial"/>
      <charset val="1"/>
    </font>
    <font>
      <sz val="11"/>
      <color rgb="FF000000"/>
      <name val="Arial"/>
      <family val="2"/>
      <charset val="1"/>
    </font>
    <font>
      <sz val="9"/>
      <color rgb="FF000000"/>
      <name val="Book Antiqua"/>
    </font>
    <font>
      <sz val="11"/>
      <color rgb="FF000000"/>
      <name val="Book Antiqua"/>
    </font>
    <font>
      <sz val="10"/>
      <color rgb="FF000000"/>
      <name val="Book Antiqua"/>
    </font>
    <font>
      <sz val="8"/>
      <color rgb="FF000000"/>
      <name val="Book Antiqua"/>
    </font>
  </fonts>
  <fills count="20">
    <fill>
      <patternFill patternType="none"/>
    </fill>
    <fill>
      <patternFill patternType="gray125"/>
    </fill>
    <fill>
      <patternFill patternType="solid">
        <fgColor rgb="FF00B05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bgColor indexed="64"/>
      </patternFill>
    </fill>
    <fill>
      <patternFill patternType="solid">
        <fgColor rgb="FF92D050"/>
        <bgColor rgb="FF000000"/>
      </patternFill>
    </fill>
    <fill>
      <patternFill patternType="solid">
        <fgColor theme="8"/>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1" tint="0.499984740745262"/>
        <bgColor indexed="64"/>
      </patternFill>
    </fill>
  </fills>
  <borders count="63">
    <border>
      <left/>
      <right/>
      <top/>
      <bottom/>
      <diagonal/>
    </border>
    <border>
      <left/>
      <right style="thick">
        <color rgb="FF000000"/>
      </right>
      <top/>
      <bottom/>
      <diagonal/>
    </border>
    <border>
      <left style="thick">
        <color rgb="FF000000"/>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ck">
        <color auto="1"/>
      </top>
      <bottom/>
      <diagonal/>
    </border>
    <border>
      <left/>
      <right style="thick">
        <color rgb="FF000000"/>
      </right>
      <top style="thick">
        <color auto="1"/>
      </top>
      <bottom/>
      <diagonal/>
    </border>
    <border>
      <left style="thick">
        <color rgb="FF000000"/>
      </left>
      <right/>
      <top style="thick">
        <color auto="1"/>
      </top>
      <bottom/>
      <diagonal/>
    </border>
    <border>
      <left/>
      <right/>
      <top style="thin">
        <color indexed="64"/>
      </top>
      <bottom/>
      <diagonal/>
    </border>
    <border>
      <left/>
      <right/>
      <top/>
      <bottom style="thin">
        <color indexed="64"/>
      </bottom>
      <diagonal/>
    </border>
    <border>
      <left/>
      <right/>
      <top/>
      <bottom style="thick">
        <color auto="1"/>
      </bottom>
      <diagonal/>
    </border>
    <border>
      <left/>
      <right/>
      <top/>
      <bottom style="medium">
        <color rgb="FF000000"/>
      </bottom>
      <diagonal/>
    </border>
    <border>
      <left/>
      <right style="thick">
        <color rgb="FF000000"/>
      </right>
      <top/>
      <bottom style="thick">
        <color auto="1"/>
      </bottom>
      <diagonal/>
    </border>
    <border>
      <left style="thick">
        <color rgb="FF000000"/>
      </left>
      <right/>
      <top/>
      <bottom style="thick">
        <color auto="1"/>
      </bottom>
      <diagonal/>
    </border>
    <border>
      <left/>
      <right/>
      <top style="thin">
        <color rgb="FF000000"/>
      </top>
      <bottom style="thin">
        <color rgb="FF000000"/>
      </bottom>
      <diagonal/>
    </border>
    <border>
      <left/>
      <right style="thick">
        <color rgb="FF000000"/>
      </right>
      <top/>
      <bottom style="thick">
        <color rgb="FF000000"/>
      </bottom>
      <diagonal/>
    </border>
    <border>
      <left/>
      <right/>
      <top/>
      <bottom style="thick">
        <color rgb="FF000000"/>
      </bottom>
      <diagonal/>
    </border>
    <border>
      <left style="thick">
        <color rgb="FF000000"/>
      </left>
      <right/>
      <top/>
      <bottom style="thick">
        <color rgb="FF000000"/>
      </bottom>
      <diagonal/>
    </border>
    <border>
      <left/>
      <right style="thick">
        <color rgb="FF000000"/>
      </right>
      <top style="thick">
        <color rgb="FF000000"/>
      </top>
      <bottom/>
      <diagonal/>
    </border>
    <border>
      <left style="thick">
        <color rgb="FF000000"/>
      </left>
      <right/>
      <top style="thick">
        <color rgb="FF000000"/>
      </top>
      <bottom/>
      <diagonal/>
    </border>
    <border>
      <left/>
      <right/>
      <top style="thick">
        <color rgb="FF000000"/>
      </top>
      <bottom/>
      <diagonal/>
    </border>
    <border>
      <left style="thin">
        <color indexed="64"/>
      </left>
      <right style="thin">
        <color indexed="64"/>
      </right>
      <top style="thin">
        <color indexed="64"/>
      </top>
      <bottom style="thin">
        <color indexed="64"/>
      </bottom>
      <diagonal/>
    </border>
    <border>
      <left style="thick">
        <color theme="9"/>
      </left>
      <right/>
      <top/>
      <bottom/>
      <diagonal/>
    </border>
    <border>
      <left style="thick">
        <color theme="9"/>
      </left>
      <right/>
      <top/>
      <bottom style="medium">
        <color rgb="FF000000"/>
      </bottom>
      <diagonal/>
    </border>
    <border>
      <left/>
      <right style="thick">
        <color theme="9"/>
      </right>
      <top/>
      <bottom/>
      <diagonal/>
    </border>
    <border>
      <left/>
      <right style="thick">
        <color theme="9"/>
      </right>
      <top/>
      <bottom style="thick">
        <color auto="1"/>
      </bottom>
      <diagonal/>
    </border>
    <border>
      <left style="thick">
        <color theme="9"/>
      </left>
      <right/>
      <top/>
      <bottom style="thick">
        <color auto="1"/>
      </bottom>
      <diagonal/>
    </border>
    <border>
      <left/>
      <right style="thick">
        <color theme="9"/>
      </right>
      <top style="thick">
        <color auto="1"/>
      </top>
      <bottom/>
      <diagonal/>
    </border>
    <border>
      <left style="thick">
        <color theme="9"/>
      </left>
      <right/>
      <top style="thick">
        <color auto="1"/>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right style="thin">
        <color rgb="FF000000"/>
      </right>
      <top style="thin">
        <color indexed="64"/>
      </top>
      <bottom/>
      <diagonal/>
    </border>
    <border>
      <left/>
      <right style="thin">
        <color indexed="64"/>
      </right>
      <top/>
      <bottom style="medium">
        <color indexed="64"/>
      </bottom>
      <diagonal/>
    </border>
    <border>
      <left style="thin">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rgb="FF000000"/>
      </right>
      <top/>
      <bottom/>
      <diagonal/>
    </border>
    <border>
      <left/>
      <right style="thin">
        <color rgb="FF000000"/>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xf numFmtId="0" fontId="10" fillId="0" borderId="0"/>
  </cellStyleXfs>
  <cellXfs count="469">
    <xf numFmtId="0" fontId="0" fillId="0" borderId="0" xfId="0"/>
    <xf numFmtId="0" fontId="1" fillId="0" borderId="0" xfId="0" applyFont="1" applyAlignment="1">
      <alignment horizontal="center" vertical="center" wrapText="1"/>
    </xf>
    <xf numFmtId="0" fontId="3" fillId="0" borderId="0" xfId="0" applyFont="1" applyAlignment="1">
      <alignment horizontal="center" vertical="center" wrapText="1"/>
    </xf>
    <xf numFmtId="0" fontId="6" fillId="0" borderId="13"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166" fontId="14" fillId="0" borderId="0" xfId="0" applyNumberFormat="1" applyFont="1" applyAlignment="1">
      <alignment horizontal="center" vertical="center"/>
    </xf>
    <xf numFmtId="165"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xf>
    <xf numFmtId="0" fontId="6" fillId="0" borderId="2" xfId="0" applyFont="1" applyBorder="1" applyAlignment="1">
      <alignment horizontal="center"/>
    </xf>
    <xf numFmtId="165" fontId="6" fillId="0" borderId="0" xfId="0" applyNumberFormat="1" applyFont="1" applyAlignment="1">
      <alignment horizontal="center"/>
    </xf>
    <xf numFmtId="0" fontId="6" fillId="0" borderId="1" xfId="0" applyFont="1" applyBorder="1" applyAlignment="1">
      <alignment horizontal="center" vertical="center" textRotation="90" wrapText="1"/>
    </xf>
    <xf numFmtId="0" fontId="6" fillId="0" borderId="2" xfId="0" applyFont="1" applyBorder="1" applyAlignment="1">
      <alignment horizontal="center" vertical="center" textRotation="90" wrapText="1"/>
    </xf>
    <xf numFmtId="165" fontId="6" fillId="0" borderId="0" xfId="0" applyNumberFormat="1" applyFont="1" applyAlignment="1">
      <alignment horizontal="center" vertical="center" textRotation="90" wrapText="1"/>
    </xf>
    <xf numFmtId="0" fontId="6" fillId="0" borderId="0" xfId="0" applyFont="1" applyAlignment="1">
      <alignment horizontal="center" vertical="center" textRotation="90" wrapText="1"/>
    </xf>
    <xf numFmtId="0" fontId="15" fillId="0" borderId="0" xfId="0" applyFont="1"/>
    <xf numFmtId="0" fontId="6" fillId="0" borderId="0" xfId="0" applyFont="1"/>
    <xf numFmtId="0" fontId="6" fillId="0" borderId="12"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9" fillId="0" borderId="28" xfId="0" applyFont="1" applyBorder="1" applyAlignment="1">
      <alignment horizontal="center" vertical="center" wrapText="1"/>
    </xf>
    <xf numFmtId="164" fontId="9" fillId="0" borderId="28" xfId="0" applyNumberFormat="1" applyFont="1" applyBorder="1" applyAlignment="1">
      <alignment horizontal="center" vertical="center" wrapText="1"/>
    </xf>
    <xf numFmtId="0" fontId="7" fillId="0" borderId="0" xfId="0" applyFont="1" applyAlignment="1">
      <alignment horizontal="center" vertical="center" wrapText="1"/>
    </xf>
    <xf numFmtId="0" fontId="0" fillId="0" borderId="28" xfId="0" applyBorder="1"/>
    <xf numFmtId="0" fontId="6"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10" fillId="0" borderId="0" xfId="0" applyFont="1"/>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164" fontId="9" fillId="0" borderId="33" xfId="0" applyNumberFormat="1" applyFont="1" applyBorder="1" applyAlignment="1">
      <alignment horizontal="center" vertical="center" wrapText="1"/>
    </xf>
    <xf numFmtId="0" fontId="9" fillId="0" borderId="33" xfId="0" applyFont="1" applyBorder="1" applyAlignment="1">
      <alignment horizontal="center" vertical="center" wrapText="1"/>
    </xf>
    <xf numFmtId="0" fontId="5" fillId="0" borderId="33" xfId="0" applyFont="1" applyBorder="1"/>
    <xf numFmtId="0" fontId="9" fillId="0" borderId="35" xfId="0" applyFont="1" applyBorder="1" applyAlignment="1">
      <alignment horizontal="center" vertical="center" wrapText="1"/>
    </xf>
    <xf numFmtId="0" fontId="9" fillId="0" borderId="29" xfId="0" applyFont="1" applyBorder="1" applyAlignment="1">
      <alignment horizontal="center" vertical="center" wrapText="1"/>
    </xf>
    <xf numFmtId="0" fontId="1" fillId="0" borderId="28" xfId="0" applyFont="1" applyBorder="1" applyAlignment="1">
      <alignment horizontal="center" vertical="center" textRotation="90" wrapText="1"/>
    </xf>
    <xf numFmtId="0" fontId="3" fillId="0" borderId="0" xfId="0" applyFont="1" applyAlignment="1">
      <alignment horizontal="center" vertical="center" textRotation="90" wrapText="1"/>
    </xf>
    <xf numFmtId="0" fontId="17" fillId="0" borderId="2" xfId="0" applyFont="1" applyBorder="1" applyAlignment="1">
      <alignment vertical="center" wrapText="1"/>
    </xf>
    <xf numFmtId="0" fontId="12" fillId="0" borderId="1" xfId="0" applyFont="1" applyBorder="1"/>
    <xf numFmtId="0" fontId="10" fillId="0" borderId="28" xfId="0" applyFont="1" applyBorder="1"/>
    <xf numFmtId="0" fontId="6" fillId="0" borderId="0" xfId="0" applyFont="1" applyAlignment="1">
      <alignment vertical="center" textRotation="90" wrapText="1"/>
    </xf>
    <xf numFmtId="0" fontId="6" fillId="2" borderId="0" xfId="0" applyFont="1" applyFill="1" applyAlignment="1">
      <alignment horizontal="center" vertical="center" wrapText="1"/>
    </xf>
    <xf numFmtId="0" fontId="3" fillId="2" borderId="0" xfId="0" applyFont="1" applyFill="1" applyAlignment="1">
      <alignment horizontal="center" vertical="center" textRotation="90" wrapText="1"/>
    </xf>
    <xf numFmtId="0" fontId="10" fillId="2" borderId="0" xfId="0" applyFont="1" applyFill="1"/>
    <xf numFmtId="0" fontId="6" fillId="2" borderId="0" xfId="0" applyFont="1" applyFill="1" applyAlignment="1">
      <alignment vertical="center" wrapText="1"/>
    </xf>
    <xf numFmtId="0" fontId="9" fillId="2" borderId="1" xfId="0" applyFont="1" applyFill="1" applyBorder="1" applyAlignment="1">
      <alignment horizontal="center" vertical="center" wrapText="1"/>
    </xf>
    <xf numFmtId="0" fontId="0" fillId="0" borderId="33" xfId="0" applyBorder="1"/>
    <xf numFmtId="0" fontId="10" fillId="0" borderId="0" xfId="1"/>
    <xf numFmtId="0" fontId="9" fillId="0" borderId="39" xfId="0" applyFont="1" applyBorder="1" applyAlignment="1">
      <alignment horizontal="center" vertical="center" wrapText="1"/>
    </xf>
    <xf numFmtId="164" fontId="9" fillId="0" borderId="39" xfId="0" applyNumberFormat="1" applyFont="1" applyBorder="1" applyAlignment="1">
      <alignment horizontal="center" vertical="center" wrapText="1"/>
    </xf>
    <xf numFmtId="0" fontId="20" fillId="0" borderId="0" xfId="0" applyFont="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xf>
    <xf numFmtId="0" fontId="20" fillId="0" borderId="34" xfId="0" applyFont="1" applyBorder="1" applyAlignment="1">
      <alignment horizontal="center" vertical="center"/>
    </xf>
    <xf numFmtId="0" fontId="5" fillId="0" borderId="3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9" xfId="0" applyFont="1" applyBorder="1" applyAlignment="1">
      <alignment horizontal="center" vertical="center" wrapText="1"/>
    </xf>
    <xf numFmtId="164" fontId="22" fillId="0" borderId="43" xfId="0" applyNumberFormat="1" applyFont="1" applyBorder="1" applyAlignment="1">
      <alignment horizontal="center" vertical="center" wrapText="1"/>
    </xf>
    <xf numFmtId="0" fontId="22" fillId="0" borderId="43" xfId="0" applyFont="1" applyBorder="1" applyAlignment="1">
      <alignment horizontal="center" vertical="center" wrapText="1"/>
    </xf>
    <xf numFmtId="0" fontId="23" fillId="0" borderId="43" xfId="0" applyFont="1" applyBorder="1" applyAlignment="1">
      <alignment horizontal="center" vertical="center"/>
    </xf>
    <xf numFmtId="166" fontId="23" fillId="0" borderId="0" xfId="0" applyNumberFormat="1" applyFont="1" applyAlignment="1">
      <alignment horizontal="center" vertical="center"/>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3" fillId="0" borderId="0" xfId="0" applyFont="1" applyAlignment="1">
      <alignment horizontal="center" vertical="center"/>
    </xf>
    <xf numFmtId="164" fontId="22" fillId="0" borderId="0" xfId="0" applyNumberFormat="1" applyFont="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165" fontId="22" fillId="0" borderId="0" xfId="0" applyNumberFormat="1" applyFont="1" applyAlignment="1">
      <alignment horizontal="center" vertical="center" wrapText="1"/>
    </xf>
    <xf numFmtId="0" fontId="23" fillId="0" borderId="0" xfId="0" applyFont="1" applyAlignment="1">
      <alignment horizontal="center" vertical="center" wrapText="1"/>
    </xf>
    <xf numFmtId="0" fontId="22" fillId="0" borderId="0" xfId="0" applyFont="1" applyAlignment="1">
      <alignment horizontal="center" vertical="center" textRotation="90" wrapText="1"/>
    </xf>
    <xf numFmtId="0" fontId="22" fillId="0" borderId="0" xfId="0" applyFont="1" applyAlignment="1">
      <alignment vertical="center" wrapText="1"/>
    </xf>
    <xf numFmtId="0" fontId="23" fillId="0" borderId="0" xfId="0" applyFont="1" applyAlignment="1">
      <alignment horizontal="center" vertical="center" textRotation="90"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textRotation="90" wrapText="1"/>
    </xf>
    <xf numFmtId="0" fontId="22" fillId="0" borderId="2" xfId="0" applyFont="1" applyBorder="1" applyAlignment="1">
      <alignment horizontal="center" vertical="center" textRotation="90" wrapText="1"/>
    </xf>
    <xf numFmtId="165" fontId="22" fillId="0" borderId="0" xfId="0" applyNumberFormat="1" applyFont="1" applyAlignment="1">
      <alignment horizontal="center" vertical="center" textRotation="90" wrapText="1"/>
    </xf>
    <xf numFmtId="0" fontId="22" fillId="0" borderId="0" xfId="0" applyFont="1" applyAlignment="1">
      <alignment vertical="center" textRotation="90" wrapText="1"/>
    </xf>
    <xf numFmtId="0" fontId="23" fillId="0" borderId="43" xfId="0" applyFont="1" applyBorder="1" applyAlignment="1">
      <alignment horizontal="center" vertical="center" textRotation="90"/>
    </xf>
    <xf numFmtId="0" fontId="22" fillId="0" borderId="43" xfId="0" applyFont="1" applyBorder="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textRotation="90"/>
    </xf>
    <xf numFmtId="0" fontId="22" fillId="0" borderId="1" xfId="0" applyFont="1" applyBorder="1" applyAlignment="1">
      <alignment horizontal="center" vertical="center"/>
    </xf>
    <xf numFmtId="0" fontId="22" fillId="0" borderId="2" xfId="0" applyFont="1" applyBorder="1" applyAlignment="1">
      <alignment horizontal="center" vertical="center"/>
    </xf>
    <xf numFmtId="165" fontId="22" fillId="0" borderId="0" xfId="0" applyNumberFormat="1" applyFont="1" applyAlignment="1">
      <alignment horizontal="center" vertical="center"/>
    </xf>
    <xf numFmtId="0" fontId="23" fillId="0" borderId="1" xfId="0" applyFont="1" applyBorder="1" applyAlignment="1">
      <alignment horizontal="center" vertical="center" textRotation="90" wrapText="1"/>
    </xf>
    <xf numFmtId="0" fontId="4" fillId="0" borderId="2" xfId="0" applyFont="1" applyBorder="1" applyAlignment="1">
      <alignment horizontal="center" vertical="center" wrapText="1"/>
    </xf>
    <xf numFmtId="0" fontId="23" fillId="0" borderId="0" xfId="0" applyFont="1" applyAlignment="1">
      <alignment vertical="center"/>
    </xf>
    <xf numFmtId="0" fontId="21" fillId="0" borderId="0" xfId="0" applyFont="1"/>
    <xf numFmtId="0" fontId="22" fillId="10" borderId="12" xfId="0" applyFont="1" applyFill="1" applyBorder="1" applyAlignment="1">
      <alignment horizontal="center" vertical="center" wrapText="1"/>
    </xf>
    <xf numFmtId="0" fontId="22" fillId="11" borderId="0" xfId="0" applyFont="1" applyFill="1" applyAlignment="1">
      <alignment wrapText="1"/>
    </xf>
    <xf numFmtId="0" fontId="22" fillId="0" borderId="0" xfId="0" applyFont="1" applyAlignment="1">
      <alignment vertical="center"/>
    </xf>
    <xf numFmtId="0" fontId="22" fillId="0" borderId="0" xfId="0" applyFont="1" applyAlignment="1">
      <alignment wrapText="1"/>
    </xf>
    <xf numFmtId="0" fontId="18" fillId="13" borderId="44" xfId="0" applyFont="1" applyFill="1" applyBorder="1" applyAlignment="1">
      <alignment horizontal="center" vertical="center" wrapText="1"/>
    </xf>
    <xf numFmtId="0" fontId="24" fillId="0" borderId="2" xfId="0" applyFont="1" applyBorder="1" applyAlignment="1">
      <alignment horizontal="center" vertical="center" textRotation="90" wrapText="1"/>
    </xf>
    <xf numFmtId="0" fontId="24" fillId="0" borderId="0" xfId="0" applyFont="1" applyAlignment="1">
      <alignment horizontal="center" vertical="center" textRotation="90" wrapText="1"/>
    </xf>
    <xf numFmtId="0" fontId="24" fillId="0" borderId="0" xfId="0" applyFont="1" applyAlignment="1">
      <alignment horizontal="center" vertical="center"/>
    </xf>
    <xf numFmtId="0" fontId="24" fillId="0" borderId="1" xfId="0" applyFont="1" applyBorder="1" applyAlignment="1">
      <alignment horizontal="center" vertical="center" textRotation="90" wrapText="1"/>
    </xf>
    <xf numFmtId="0" fontId="23" fillId="0" borderId="2" xfId="0" applyFont="1" applyBorder="1" applyAlignment="1">
      <alignment horizontal="center" vertical="center"/>
    </xf>
    <xf numFmtId="0" fontId="22" fillId="11" borderId="0" xfId="0" applyFont="1" applyFill="1" applyAlignment="1">
      <alignment horizontal="center" vertical="center" wrapText="1"/>
    </xf>
    <xf numFmtId="0" fontId="22" fillId="11" borderId="0" xfId="0" applyFont="1" applyFill="1" applyAlignment="1">
      <alignment horizontal="center" vertical="center"/>
    </xf>
    <xf numFmtId="0" fontId="18" fillId="0" borderId="0" xfId="0" applyFont="1" applyAlignment="1">
      <alignment horizontal="center" vertical="center" wrapText="1"/>
    </xf>
    <xf numFmtId="0" fontId="23" fillId="0" borderId="1" xfId="0" applyFont="1" applyBorder="1" applyAlignment="1">
      <alignment horizontal="center" vertical="center"/>
    </xf>
    <xf numFmtId="0" fontId="22" fillId="11" borderId="0" xfId="0" applyFont="1" applyFill="1" applyAlignment="1">
      <alignment vertical="center" wrapText="1"/>
    </xf>
    <xf numFmtId="0" fontId="23" fillId="11" borderId="0" xfId="0" applyFont="1" applyFill="1" applyAlignment="1">
      <alignment vertical="center"/>
    </xf>
    <xf numFmtId="0" fontId="0" fillId="0" borderId="0" xfId="0" applyAlignment="1">
      <alignment horizontal="center" vertical="center" wrapText="1"/>
    </xf>
    <xf numFmtId="0" fontId="20" fillId="0" borderId="45" xfId="0" applyFont="1" applyBorder="1" applyAlignment="1">
      <alignment horizontal="center" vertical="center"/>
    </xf>
    <xf numFmtId="0" fontId="20" fillId="0" borderId="47" xfId="0" applyFont="1" applyBorder="1" applyAlignment="1">
      <alignment horizontal="center" vertical="center"/>
    </xf>
    <xf numFmtId="0" fontId="0" fillId="0" borderId="47" xfId="0" applyBorder="1"/>
    <xf numFmtId="0" fontId="0" fillId="0" borderId="45" xfId="0" applyBorder="1"/>
    <xf numFmtId="0" fontId="10" fillId="0" borderId="0" xfId="0" applyFont="1" applyAlignment="1">
      <alignment horizontal="center" vertical="center" wrapText="1"/>
    </xf>
    <xf numFmtId="0" fontId="0" fillId="0" borderId="47" xfId="0" applyBorder="1" applyAlignment="1">
      <alignment horizontal="center" vertical="center"/>
    </xf>
    <xf numFmtId="0" fontId="0" fillId="0" borderId="45" xfId="0" applyBorder="1" applyAlignment="1">
      <alignment horizontal="center" vertical="center"/>
    </xf>
    <xf numFmtId="0" fontId="10" fillId="0" borderId="0" xfId="0" applyFont="1" applyAlignment="1">
      <alignment horizontal="center" vertical="center"/>
    </xf>
    <xf numFmtId="0" fontId="0" fillId="0" borderId="33"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8" xfId="0" applyBorder="1"/>
    <xf numFmtId="0" fontId="0" fillId="0" borderId="49" xfId="0" applyBorder="1"/>
    <xf numFmtId="0" fontId="0" fillId="0" borderId="28"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0" xfId="0" applyBorder="1"/>
    <xf numFmtId="0" fontId="0" fillId="0" borderId="51" xfId="0" applyBorder="1"/>
    <xf numFmtId="0" fontId="0" fillId="0" borderId="0" xfId="0" applyAlignment="1">
      <alignment vertical="top" wrapText="1"/>
    </xf>
    <xf numFmtId="0" fontId="15" fillId="5" borderId="0" xfId="0" applyFont="1" applyFill="1" applyAlignment="1">
      <alignment horizontal="left" vertical="center" textRotation="90" wrapText="1"/>
    </xf>
    <xf numFmtId="0" fontId="15" fillId="4" borderId="0" xfId="0" applyFont="1" applyFill="1" applyAlignment="1">
      <alignment vertical="center" textRotation="90" wrapText="1"/>
    </xf>
    <xf numFmtId="0" fontId="15" fillId="3" borderId="0" xfId="0" applyFont="1" applyFill="1" applyAlignment="1">
      <alignment vertical="center" textRotation="90" wrapText="1"/>
    </xf>
    <xf numFmtId="0" fontId="15" fillId="3" borderId="0" xfId="0" applyFont="1" applyFill="1" applyAlignment="1">
      <alignment horizontal="left" vertical="center" textRotation="90" wrapText="1"/>
    </xf>
    <xf numFmtId="0" fontId="15" fillId="4" borderId="0" xfId="0" applyFont="1" applyFill="1" applyAlignment="1">
      <alignment horizontal="left" vertical="center" textRotation="90" wrapText="1"/>
    </xf>
    <xf numFmtId="0" fontId="0" fillId="0" borderId="47" xfId="0" applyBorder="1" applyAlignment="1">
      <alignment vertical="top" wrapText="1"/>
    </xf>
    <xf numFmtId="0" fontId="29" fillId="0" borderId="12" xfId="1" applyFont="1" applyBorder="1" applyAlignment="1">
      <alignment horizontal="center" vertical="center" wrapText="1"/>
    </xf>
    <xf numFmtId="167" fontId="30" fillId="0" borderId="12" xfId="1" applyNumberFormat="1" applyFont="1" applyBorder="1" applyAlignment="1">
      <alignment horizontal="center" vertical="center" wrapText="1"/>
    </xf>
    <xf numFmtId="167" fontId="30" fillId="0" borderId="12" xfId="1" applyNumberFormat="1" applyFont="1" applyBorder="1" applyAlignment="1">
      <alignment horizontal="center" vertical="center"/>
    </xf>
    <xf numFmtId="0" fontId="30" fillId="0" borderId="9" xfId="0" applyFont="1" applyBorder="1" applyAlignment="1">
      <alignment wrapText="1"/>
    </xf>
    <xf numFmtId="0" fontId="30" fillId="0" borderId="12" xfId="0" applyFont="1" applyBorder="1" applyAlignment="1">
      <alignment horizontal="center" vertical="center" wrapText="1"/>
    </xf>
    <xf numFmtId="0" fontId="30" fillId="0" borderId="12" xfId="0" applyFont="1" applyBorder="1" applyAlignment="1">
      <alignment horizontal="center"/>
    </xf>
    <xf numFmtId="0" fontId="30" fillId="0" borderId="12" xfId="0" applyFont="1" applyBorder="1" applyAlignment="1">
      <alignment vertical="center"/>
    </xf>
    <xf numFmtId="0" fontId="30" fillId="0" borderId="9" xfId="0" applyFont="1" applyBorder="1"/>
    <xf numFmtId="0" fontId="31" fillId="0" borderId="20" xfId="0" applyFont="1" applyBorder="1" applyAlignment="1">
      <alignment wrapText="1"/>
    </xf>
    <xf numFmtId="0" fontId="31" fillId="0" borderId="20" xfId="0" applyFont="1" applyBorder="1" applyAlignment="1">
      <alignment horizontal="center" vertical="center"/>
    </xf>
    <xf numFmtId="0" fontId="31" fillId="0" borderId="20" xfId="0" applyFont="1" applyBorder="1" applyAlignment="1">
      <alignment horizontal="center"/>
    </xf>
    <xf numFmtId="0" fontId="31" fillId="0" borderId="20" xfId="0" applyFont="1" applyBorder="1" applyAlignment="1">
      <alignment vertical="center"/>
    </xf>
    <xf numFmtId="0" fontId="31" fillId="0" borderId="25" xfId="0" applyFont="1" applyBorder="1" applyAlignment="1">
      <alignment wrapText="1"/>
    </xf>
    <xf numFmtId="0" fontId="31" fillId="0" borderId="25" xfId="0" applyFont="1" applyBorder="1" applyAlignment="1">
      <alignment horizontal="center" vertical="center"/>
    </xf>
    <xf numFmtId="0" fontId="31" fillId="0" borderId="25" xfId="0" applyFont="1" applyBorder="1" applyAlignment="1">
      <alignment horizontal="center"/>
    </xf>
    <xf numFmtId="0" fontId="31" fillId="0" borderId="25" xfId="0" applyFont="1" applyBorder="1" applyAlignment="1">
      <alignment vertical="center"/>
    </xf>
    <xf numFmtId="0" fontId="31" fillId="0" borderId="55" xfId="0" applyFont="1" applyBorder="1" applyAlignment="1">
      <alignment wrapText="1"/>
    </xf>
    <xf numFmtId="0" fontId="31" fillId="0" borderId="55" xfId="0" applyFont="1" applyBorder="1" applyAlignment="1">
      <alignment horizontal="center" vertical="center"/>
    </xf>
    <xf numFmtId="0" fontId="31" fillId="0" borderId="55" xfId="0" applyFont="1" applyBorder="1" applyAlignment="1">
      <alignment horizontal="center"/>
    </xf>
    <xf numFmtId="0" fontId="31" fillId="0" borderId="55" xfId="0" applyFont="1" applyBorder="1" applyAlignment="1">
      <alignment vertical="center"/>
    </xf>
    <xf numFmtId="14" fontId="0" fillId="0" borderId="0" xfId="0" applyNumberFormat="1" applyAlignment="1">
      <alignment horizontal="center" vertical="center" wrapText="1"/>
    </xf>
    <xf numFmtId="14" fontId="0" fillId="0" borderId="0" xfId="0" applyNumberFormat="1"/>
    <xf numFmtId="0" fontId="0" fillId="0" borderId="0" xfId="0" applyAlignment="1">
      <alignment vertical="center"/>
    </xf>
    <xf numFmtId="0" fontId="30" fillId="0" borderId="57" xfId="1" applyFont="1" applyBorder="1" applyAlignment="1">
      <alignment horizontal="left" vertical="center" wrapText="1"/>
    </xf>
    <xf numFmtId="14" fontId="30" fillId="0" borderId="58" xfId="1" applyNumberFormat="1" applyFont="1" applyBorder="1" applyAlignment="1">
      <alignment horizontal="center" vertical="center" wrapText="1"/>
    </xf>
    <xf numFmtId="14" fontId="30" fillId="0" borderId="58" xfId="1" applyNumberFormat="1" applyFont="1" applyBorder="1" applyAlignment="1">
      <alignment horizontal="center" vertical="center"/>
    </xf>
    <xf numFmtId="0" fontId="30" fillId="0" borderId="58" xfId="1" applyFont="1" applyBorder="1" applyAlignment="1">
      <alignment vertical="center"/>
    </xf>
    <xf numFmtId="0" fontId="32" fillId="0" borderId="44" xfId="0" applyFont="1" applyBorder="1"/>
    <xf numFmtId="0" fontId="32" fillId="0" borderId="20" xfId="0" applyFont="1" applyBorder="1" applyAlignment="1">
      <alignment horizontal="center" vertical="center"/>
    </xf>
    <xf numFmtId="0" fontId="32" fillId="0" borderId="20" xfId="0" applyFont="1" applyBorder="1" applyAlignment="1">
      <alignment horizontal="center"/>
    </xf>
    <xf numFmtId="0" fontId="32" fillId="0" borderId="20" xfId="0" applyFont="1" applyBorder="1" applyAlignment="1">
      <alignment vertical="center"/>
    </xf>
    <xf numFmtId="0" fontId="32" fillId="0" borderId="19" xfId="0" applyFont="1" applyBorder="1"/>
    <xf numFmtId="0" fontId="32" fillId="0" borderId="25" xfId="0" applyFont="1" applyBorder="1" applyAlignment="1">
      <alignment horizontal="center" vertical="center"/>
    </xf>
    <xf numFmtId="0" fontId="32" fillId="0" borderId="25" xfId="0" applyFont="1" applyBorder="1" applyAlignment="1">
      <alignment horizontal="center"/>
    </xf>
    <xf numFmtId="0" fontId="32" fillId="0" borderId="25" xfId="0" applyFont="1" applyBorder="1" applyAlignment="1">
      <alignment vertical="center"/>
    </xf>
    <xf numFmtId="0" fontId="33" fillId="0" borderId="25" xfId="0" applyFont="1" applyBorder="1" applyAlignment="1">
      <alignment horizontal="center" vertical="center"/>
    </xf>
    <xf numFmtId="0" fontId="32" fillId="0" borderId="0" xfId="0" applyFont="1"/>
    <xf numFmtId="14" fontId="32" fillId="0" borderId="0" xfId="0" applyNumberFormat="1" applyFont="1" applyAlignment="1">
      <alignment horizontal="center" vertical="center"/>
    </xf>
    <xf numFmtId="14" fontId="32" fillId="0" borderId="0" xfId="0" applyNumberFormat="1" applyFont="1" applyAlignment="1">
      <alignment horizontal="center"/>
    </xf>
    <xf numFmtId="0" fontId="32" fillId="0" borderId="0" xfId="0" applyFont="1" applyAlignment="1">
      <alignment vertical="center"/>
    </xf>
    <xf numFmtId="0" fontId="30" fillId="0" borderId="60" xfId="0" applyFont="1" applyBorder="1" applyAlignment="1">
      <alignment wrapText="1"/>
    </xf>
    <xf numFmtId="0" fontId="30" fillId="0" borderId="60" xfId="0" applyFont="1" applyBorder="1" applyAlignment="1">
      <alignment horizontal="center" vertical="center" wrapText="1"/>
    </xf>
    <xf numFmtId="0" fontId="30" fillId="0" borderId="60" xfId="0" applyFont="1" applyBorder="1" applyAlignment="1">
      <alignment horizontal="center"/>
    </xf>
    <xf numFmtId="0" fontId="30" fillId="0" borderId="61" xfId="0" applyFont="1" applyBorder="1" applyAlignment="1">
      <alignment vertical="center"/>
    </xf>
    <xf numFmtId="14" fontId="0" fillId="0" borderId="0" xfId="0" applyNumberFormat="1" applyAlignment="1">
      <alignment horizontal="center"/>
    </xf>
    <xf numFmtId="0" fontId="32" fillId="0" borderId="0" xfId="0" applyFont="1" applyAlignment="1">
      <alignment wrapText="1"/>
    </xf>
    <xf numFmtId="0" fontId="32" fillId="0" borderId="0" xfId="0" applyFont="1" applyAlignment="1">
      <alignment horizontal="center" vertical="center"/>
    </xf>
    <xf numFmtId="0" fontId="32" fillId="0" borderId="0" xfId="0" applyFont="1" applyAlignment="1">
      <alignment horizontal="center"/>
    </xf>
    <xf numFmtId="0" fontId="0" fillId="0" borderId="0" xfId="0" applyAlignment="1">
      <alignment horizontal="right"/>
    </xf>
    <xf numFmtId="0" fontId="30" fillId="0" borderId="12" xfId="1" applyFont="1" applyBorder="1" applyAlignment="1">
      <alignment horizontal="left" vertical="center" wrapText="1"/>
    </xf>
    <xf numFmtId="14" fontId="30" fillId="0" borderId="12" xfId="1" applyNumberFormat="1" applyFont="1" applyBorder="1" applyAlignment="1">
      <alignment horizontal="center" vertical="center" wrapText="1"/>
    </xf>
    <xf numFmtId="14" fontId="30" fillId="0" borderId="12" xfId="1" applyNumberFormat="1" applyFont="1" applyBorder="1" applyAlignment="1">
      <alignment horizontal="center" vertical="center"/>
    </xf>
    <xf numFmtId="0" fontId="30" fillId="0" borderId="12" xfId="1" applyFont="1" applyBorder="1" applyAlignment="1">
      <alignment vertical="center"/>
    </xf>
    <xf numFmtId="0" fontId="34" fillId="0" borderId="44" xfId="0" applyFont="1" applyBorder="1" applyAlignment="1">
      <alignment wrapText="1"/>
    </xf>
    <xf numFmtId="14" fontId="30" fillId="0" borderId="11" xfId="0" applyNumberFormat="1" applyFont="1" applyBorder="1" applyAlignment="1">
      <alignment horizontal="left"/>
    </xf>
    <xf numFmtId="0" fontId="30" fillId="0" borderId="11" xfId="0" applyFont="1" applyBorder="1"/>
    <xf numFmtId="0" fontId="30" fillId="0" borderId="19" xfId="0" applyFont="1" applyBorder="1" applyAlignment="1">
      <alignment wrapText="1"/>
    </xf>
    <xf numFmtId="0" fontId="30" fillId="0" borderId="11" xfId="0" applyFont="1" applyBorder="1" applyAlignment="1">
      <alignment horizontal="left"/>
    </xf>
    <xf numFmtId="0" fontId="30" fillId="0" borderId="12" xfId="0" applyFont="1" applyBorder="1" applyAlignment="1">
      <alignment wrapText="1"/>
    </xf>
    <xf numFmtId="0" fontId="30" fillId="0" borderId="14" xfId="0" applyFont="1" applyBorder="1"/>
    <xf numFmtId="0" fontId="30" fillId="0" borderId="14" xfId="0" applyFont="1" applyBorder="1" applyAlignment="1">
      <alignment wrapText="1"/>
    </xf>
    <xf numFmtId="0" fontId="30" fillId="0" borderId="11" xfId="0" applyFont="1" applyBorder="1" applyAlignment="1">
      <alignment wrapText="1"/>
    </xf>
    <xf numFmtId="0" fontId="30" fillId="0" borderId="14" xfId="1" applyFont="1" applyBorder="1" applyAlignment="1">
      <alignment horizontal="left" vertical="center" wrapText="1"/>
    </xf>
    <xf numFmtId="0" fontId="35" fillId="0" borderId="11" xfId="0" applyFont="1" applyBorder="1" applyAlignment="1">
      <alignment vertical="center"/>
    </xf>
    <xf numFmtId="0" fontId="30" fillId="0" borderId="12" xfId="0" applyFont="1" applyBorder="1" applyAlignment="1">
      <alignment vertical="center" wrapText="1"/>
    </xf>
    <xf numFmtId="0" fontId="30" fillId="0" borderId="12" xfId="1" applyFont="1" applyBorder="1" applyAlignment="1">
      <alignment vertical="center" wrapText="1"/>
    </xf>
    <xf numFmtId="14" fontId="36" fillId="0" borderId="12" xfId="0" applyNumberFormat="1" applyFont="1" applyBorder="1" applyAlignment="1">
      <alignment horizontal="center" vertical="center"/>
    </xf>
    <xf numFmtId="14" fontId="36" fillId="0" borderId="12" xfId="0" applyNumberFormat="1" applyFont="1" applyBorder="1" applyAlignment="1">
      <alignment horizontal="center"/>
    </xf>
    <xf numFmtId="0" fontId="35" fillId="0" borderId="12" xfId="0" applyFont="1" applyBorder="1"/>
    <xf numFmtId="0" fontId="37" fillId="0" borderId="12" xfId="0" applyFont="1" applyBorder="1"/>
    <xf numFmtId="14" fontId="30" fillId="0" borderId="12" xfId="0" applyNumberFormat="1" applyFont="1" applyBorder="1" applyAlignment="1">
      <alignment horizontal="center" vertical="center"/>
    </xf>
    <xf numFmtId="14" fontId="30" fillId="0" borderId="12" xfId="0" applyNumberFormat="1" applyFont="1" applyBorder="1" applyAlignment="1">
      <alignment horizontal="center"/>
    </xf>
    <xf numFmtId="14" fontId="35" fillId="0" borderId="12" xfId="0" applyNumberFormat="1" applyFont="1" applyBorder="1" applyAlignment="1">
      <alignment horizontal="center" vertical="center" wrapText="1"/>
    </xf>
    <xf numFmtId="0" fontId="30" fillId="0" borderId="12" xfId="0" applyFont="1" applyBorder="1"/>
    <xf numFmtId="0" fontId="35" fillId="0" borderId="12" xfId="1" applyFont="1" applyBorder="1" applyAlignment="1">
      <alignment horizontal="left" vertical="center"/>
    </xf>
    <xf numFmtId="0" fontId="30" fillId="0" borderId="12" xfId="1" applyFont="1" applyBorder="1" applyAlignment="1">
      <alignment horizontal="left" vertical="center"/>
    </xf>
    <xf numFmtId="0" fontId="35" fillId="0" borderId="12" xfId="0" applyFont="1" applyBorder="1" applyAlignment="1">
      <alignment wrapText="1"/>
    </xf>
    <xf numFmtId="14" fontId="36" fillId="0" borderId="14" xfId="0" applyNumberFormat="1" applyFont="1" applyBorder="1" applyAlignment="1">
      <alignment horizontal="center" vertical="center"/>
    </xf>
    <xf numFmtId="0" fontId="37" fillId="0" borderId="8" xfId="0" applyFont="1" applyBorder="1"/>
    <xf numFmtId="14" fontId="35" fillId="0" borderId="11" xfId="0" applyNumberFormat="1" applyFont="1" applyBorder="1" applyAlignment="1">
      <alignment horizontal="center" vertical="center"/>
    </xf>
    <xf numFmtId="14" fontId="35" fillId="0" borderId="11" xfId="0" applyNumberFormat="1" applyFont="1" applyBorder="1" applyAlignment="1">
      <alignment horizontal="center"/>
    </xf>
    <xf numFmtId="0" fontId="37" fillId="0" borderId="9" xfId="0" applyFont="1" applyBorder="1" applyAlignment="1">
      <alignment wrapText="1"/>
    </xf>
    <xf numFmtId="14" fontId="35" fillId="0" borderId="14" xfId="0" applyNumberFormat="1" applyFont="1" applyBorder="1" applyAlignment="1">
      <alignment horizontal="center" vertical="center"/>
    </xf>
    <xf numFmtId="0" fontId="35" fillId="0" borderId="16" xfId="0" applyFont="1" applyBorder="1" applyAlignment="1">
      <alignment wrapText="1"/>
    </xf>
    <xf numFmtId="0" fontId="36" fillId="0" borderId="12" xfId="0" applyFont="1" applyBorder="1" applyAlignment="1">
      <alignment horizontal="center" vertical="center"/>
    </xf>
    <xf numFmtId="0" fontId="36" fillId="0" borderId="12" xfId="0" applyFont="1" applyBorder="1"/>
    <xf numFmtId="0" fontId="35" fillId="0" borderId="14" xfId="1" applyFont="1" applyBorder="1" applyAlignment="1">
      <alignment horizontal="left" vertical="center" wrapText="1"/>
    </xf>
    <xf numFmtId="14" fontId="35" fillId="0" borderId="9" xfId="1" applyNumberFormat="1" applyFont="1" applyBorder="1" applyAlignment="1">
      <alignment horizontal="center" vertical="center"/>
    </xf>
    <xf numFmtId="14" fontId="35" fillId="0" borderId="12" xfId="1" applyNumberFormat="1" applyFont="1" applyBorder="1" applyAlignment="1">
      <alignment horizontal="center" vertical="center"/>
    </xf>
    <xf numFmtId="0" fontId="30" fillId="0" borderId="9" xfId="1" applyFont="1" applyBorder="1" applyAlignment="1">
      <alignment horizontal="left" vertical="center" wrapText="1"/>
    </xf>
    <xf numFmtId="14" fontId="30" fillId="11" borderId="11" xfId="0" applyNumberFormat="1" applyFont="1" applyFill="1" applyBorder="1" applyAlignment="1">
      <alignment horizontal="center" vertical="center"/>
    </xf>
    <xf numFmtId="14" fontId="35" fillId="11" borderId="11" xfId="0" applyNumberFormat="1" applyFont="1" applyFill="1" applyBorder="1" applyAlignment="1">
      <alignment horizontal="center" vertical="center"/>
    </xf>
    <xf numFmtId="0" fontId="35" fillId="0" borderId="9" xfId="1" applyFont="1" applyBorder="1" applyAlignment="1">
      <alignment horizontal="left" vertical="center" wrapText="1"/>
    </xf>
    <xf numFmtId="14" fontId="30" fillId="0" borderId="11" xfId="0" applyNumberFormat="1" applyFont="1" applyBorder="1" applyAlignment="1">
      <alignment horizontal="center" vertical="center"/>
    </xf>
    <xf numFmtId="0" fontId="35" fillId="0" borderId="9" xfId="0" applyFont="1" applyBorder="1" applyAlignment="1">
      <alignment wrapText="1"/>
    </xf>
    <xf numFmtId="0" fontId="35" fillId="0" borderId="11" xfId="0" applyFont="1" applyBorder="1" applyAlignment="1">
      <alignment wrapText="1"/>
    </xf>
    <xf numFmtId="0" fontId="35" fillId="0" borderId="12" xfId="0" applyFont="1" applyBorder="1" applyAlignment="1">
      <alignment vertical="center"/>
    </xf>
    <xf numFmtId="0" fontId="35" fillId="0" borderId="6" xfId="0" applyFont="1" applyBorder="1" applyAlignment="1">
      <alignment wrapText="1"/>
    </xf>
    <xf numFmtId="0" fontId="38" fillId="0" borderId="12" xfId="0" applyFont="1" applyBorder="1"/>
    <xf numFmtId="14" fontId="30" fillId="0" borderId="14" xfId="0" applyNumberFormat="1" applyFont="1" applyBorder="1" applyAlignment="1">
      <alignment horizontal="center" vertical="center"/>
    </xf>
    <xf numFmtId="14" fontId="30" fillId="0" borderId="14" xfId="0" applyNumberFormat="1" applyFont="1" applyBorder="1" applyAlignment="1">
      <alignment horizontal="center"/>
    </xf>
    <xf numFmtId="0" fontId="35" fillId="0" borderId="6" xfId="0" applyFont="1" applyBorder="1" applyAlignment="1">
      <alignment horizontal="center" vertical="center"/>
    </xf>
    <xf numFmtId="0" fontId="35" fillId="0" borderId="6" xfId="0" applyFont="1" applyBorder="1" applyAlignment="1">
      <alignment horizontal="center"/>
    </xf>
    <xf numFmtId="0" fontId="35" fillId="0" borderId="6" xfId="0" applyFont="1" applyBorder="1" applyAlignment="1">
      <alignment vertical="center"/>
    </xf>
    <xf numFmtId="0" fontId="30" fillId="0" borderId="11" xfId="1" applyFont="1" applyBorder="1" applyAlignment="1">
      <alignment horizontal="left" vertical="center" wrapText="1"/>
    </xf>
    <xf numFmtId="0" fontId="30" fillId="0" borderId="9" xfId="1" applyFont="1" applyBorder="1" applyAlignment="1">
      <alignment vertical="center"/>
    </xf>
    <xf numFmtId="0" fontId="39" fillId="0" borderId="12" xfId="1" applyFont="1" applyBorder="1" applyAlignment="1">
      <alignment horizontal="left" vertical="center" wrapText="1"/>
    </xf>
    <xf numFmtId="14" fontId="40" fillId="0" borderId="12" xfId="1" applyNumberFormat="1" applyFont="1" applyBorder="1" applyAlignment="1">
      <alignment horizontal="center" vertical="center" wrapText="1"/>
    </xf>
    <xf numFmtId="14" fontId="40" fillId="0" borderId="12" xfId="1" applyNumberFormat="1" applyFont="1" applyBorder="1" applyAlignment="1">
      <alignment horizontal="center" vertical="center"/>
    </xf>
    <xf numFmtId="0" fontId="39" fillId="0" borderId="12" xfId="1" applyFont="1" applyBorder="1" applyAlignment="1">
      <alignment vertical="center"/>
    </xf>
    <xf numFmtId="0" fontId="40" fillId="0" borderId="12" xfId="1" applyFont="1" applyBorder="1" applyAlignment="1">
      <alignment horizontal="left" vertical="center" wrapText="1"/>
    </xf>
    <xf numFmtId="0" fontId="40" fillId="0" borderId="12" xfId="1" applyFont="1" applyBorder="1" applyAlignment="1">
      <alignment vertical="center"/>
    </xf>
    <xf numFmtId="0" fontId="41" fillId="0" borderId="12" xfId="1" applyFont="1" applyBorder="1" applyAlignment="1">
      <alignment vertical="center"/>
    </xf>
    <xf numFmtId="0" fontId="42" fillId="0" borderId="12" xfId="1" applyFont="1" applyBorder="1" applyAlignment="1">
      <alignment horizontal="left" vertical="center" wrapText="1"/>
    </xf>
    <xf numFmtId="0" fontId="0" fillId="0" borderId="0" xfId="0" applyAlignment="1">
      <alignment horizontal="center"/>
    </xf>
    <xf numFmtId="0" fontId="25" fillId="0" borderId="0" xfId="0" applyFont="1" applyAlignment="1">
      <alignment horizontal="center" vertical="center" wrapText="1"/>
    </xf>
    <xf numFmtId="0" fontId="5" fillId="0" borderId="0" xfId="0" applyFont="1" applyAlignment="1">
      <alignment horizontal="center" vertical="center" wrapText="1"/>
    </xf>
    <xf numFmtId="0" fontId="13" fillId="0" borderId="0" xfId="0" applyFont="1"/>
    <xf numFmtId="0" fontId="21" fillId="19" borderId="0" xfId="0" applyFont="1" applyFill="1"/>
    <xf numFmtId="0" fontId="5" fillId="19" borderId="1" xfId="0" applyFont="1" applyFill="1" applyBorder="1" applyAlignment="1">
      <alignment horizontal="center" vertical="center" wrapText="1"/>
    </xf>
    <xf numFmtId="0" fontId="22" fillId="19" borderId="1" xfId="0" applyFont="1" applyFill="1" applyBorder="1" applyAlignment="1">
      <alignment horizontal="center" vertical="center" wrapText="1"/>
    </xf>
    <xf numFmtId="0" fontId="22" fillId="19" borderId="1" xfId="0" applyFont="1" applyFill="1" applyBorder="1" applyAlignment="1">
      <alignment horizontal="center" vertical="center"/>
    </xf>
    <xf numFmtId="0" fontId="22" fillId="19" borderId="1" xfId="0" applyFont="1" applyFill="1" applyBorder="1" applyAlignment="1">
      <alignment horizontal="center" vertical="center" textRotation="90" wrapText="1"/>
    </xf>
    <xf numFmtId="0" fontId="1" fillId="19" borderId="0" xfId="0" applyFont="1" applyFill="1" applyAlignment="1">
      <alignment horizontal="center" vertical="center" wrapText="1"/>
    </xf>
    <xf numFmtId="0" fontId="23" fillId="19" borderId="0" xfId="0" applyFont="1" applyFill="1" applyAlignment="1">
      <alignment vertical="center"/>
    </xf>
    <xf numFmtId="0" fontId="0" fillId="19" borderId="0" xfId="0" applyFill="1"/>
    <xf numFmtId="0" fontId="23" fillId="19" borderId="0" xfId="0" applyFont="1" applyFill="1" applyAlignment="1">
      <alignment vertical="center" wrapText="1"/>
    </xf>
    <xf numFmtId="0" fontId="27" fillId="0" borderId="0" xfId="0" applyFont="1" applyAlignment="1">
      <alignment horizontal="center" vertical="center" textRotation="90" wrapText="1"/>
    </xf>
    <xf numFmtId="0" fontId="4" fillId="19" borderId="2" xfId="0" applyFont="1" applyFill="1" applyBorder="1" applyAlignment="1">
      <alignment horizontal="center" vertical="center" wrapText="1"/>
    </xf>
    <xf numFmtId="0" fontId="5" fillId="19" borderId="2" xfId="0" applyFont="1" applyFill="1" applyBorder="1" applyAlignment="1">
      <alignment horizontal="center" vertical="center" wrapText="1"/>
    </xf>
    <xf numFmtId="0" fontId="22" fillId="19" borderId="2" xfId="0" applyFont="1" applyFill="1" applyBorder="1" applyAlignment="1">
      <alignment horizontal="center" vertical="center" wrapText="1"/>
    </xf>
    <xf numFmtId="0" fontId="22" fillId="19" borderId="2" xfId="0" applyFont="1" applyFill="1" applyBorder="1" applyAlignment="1">
      <alignment horizontal="center" vertical="center" textRotation="90" wrapText="1"/>
    </xf>
    <xf numFmtId="0" fontId="22" fillId="19" borderId="2" xfId="0" applyFont="1" applyFill="1" applyBorder="1" applyAlignment="1">
      <alignment horizontal="center" vertical="center"/>
    </xf>
    <xf numFmtId="0" fontId="22" fillId="8" borderId="12" xfId="0" applyFont="1" applyFill="1" applyBorder="1" applyAlignment="1">
      <alignment horizontal="center" vertical="center" wrapText="1"/>
    </xf>
    <xf numFmtId="0" fontId="22" fillId="0" borderId="12" xfId="0" applyFont="1" applyBorder="1" applyAlignment="1">
      <alignment horizontal="center" vertical="center" wrapText="1"/>
    </xf>
    <xf numFmtId="0" fontId="23" fillId="0" borderId="0" xfId="0" applyFont="1" applyAlignment="1">
      <alignment vertical="center" wrapText="1"/>
    </xf>
    <xf numFmtId="0" fontId="6" fillId="0" borderId="7" xfId="0" applyFont="1" applyBorder="1" applyAlignment="1">
      <alignment horizontal="center" vertical="center" textRotation="90" wrapText="1"/>
    </xf>
    <xf numFmtId="0" fontId="6" fillId="0" borderId="8"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6" fillId="0" borderId="12" xfId="0" applyFont="1" applyBorder="1" applyAlignment="1">
      <alignment horizontal="center" vertical="center" wrapText="1"/>
    </xf>
    <xf numFmtId="0" fontId="15" fillId="0" borderId="0" xfId="0" applyFont="1" applyAlignment="1">
      <alignment horizontal="lef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left" vertical="center" wrapText="1"/>
    </xf>
    <xf numFmtId="0" fontId="6" fillId="0" borderId="15"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8" fillId="0" borderId="23" xfId="0" applyFont="1" applyBorder="1" applyAlignment="1">
      <alignment horizontal="left" vertical="center" wrapText="1"/>
    </xf>
    <xf numFmtId="0" fontId="8" fillId="0" borderId="31" xfId="0" applyFont="1" applyBorder="1" applyAlignment="1">
      <alignment horizontal="left" vertical="center" wrapText="1"/>
    </xf>
    <xf numFmtId="0" fontId="8" fillId="0" borderId="24" xfId="0" applyFont="1" applyBorder="1" applyAlignment="1">
      <alignment horizontal="left" vertical="center" wrapText="1"/>
    </xf>
    <xf numFmtId="0" fontId="8" fillId="0" borderId="22" xfId="0" applyFont="1" applyBorder="1" applyAlignment="1">
      <alignment horizontal="left" vertical="center" wrapText="1"/>
    </xf>
    <xf numFmtId="0" fontId="8" fillId="0" borderId="0" xfId="0" applyFont="1" applyAlignment="1">
      <alignment horizontal="left" vertical="center" wrapText="1"/>
    </xf>
    <xf numFmtId="0" fontId="8" fillId="0" borderId="27" xfId="0" applyFont="1" applyBorder="1" applyAlignment="1">
      <alignment horizontal="left" vertical="center" wrapText="1"/>
    </xf>
    <xf numFmtId="0" fontId="8" fillId="0" borderId="26" xfId="0" applyFont="1" applyBorder="1" applyAlignment="1">
      <alignment horizontal="left" vertical="center" wrapText="1"/>
    </xf>
    <xf numFmtId="0" fontId="8" fillId="0" borderId="32" xfId="0" applyFont="1" applyBorder="1" applyAlignment="1">
      <alignment horizontal="left" vertical="center" wrapText="1"/>
    </xf>
    <xf numFmtId="0" fontId="8" fillId="0" borderId="25" xfId="0" applyFont="1" applyBorder="1" applyAlignment="1">
      <alignment horizontal="left" vertical="center" wrapText="1"/>
    </xf>
    <xf numFmtId="0" fontId="15" fillId="0" borderId="7" xfId="0" applyFont="1" applyBorder="1" applyAlignment="1">
      <alignment horizontal="center" vertical="center" textRotation="90" wrapText="1"/>
    </xf>
    <xf numFmtId="0" fontId="15" fillId="0" borderId="8" xfId="0" applyFont="1" applyBorder="1" applyAlignment="1">
      <alignment horizontal="center" vertical="center" textRotation="90" wrapText="1"/>
    </xf>
    <xf numFmtId="0" fontId="15" fillId="0" borderId="9" xfId="0" applyFont="1" applyBorder="1" applyAlignment="1">
      <alignment horizontal="center" vertical="center" textRotation="90" wrapText="1"/>
    </xf>
    <xf numFmtId="0" fontId="7" fillId="0" borderId="12" xfId="0" applyFont="1" applyBorder="1" applyAlignment="1">
      <alignment horizontal="center" vertical="center" wrapText="1"/>
    </xf>
    <xf numFmtId="0" fontId="6" fillId="0" borderId="12" xfId="0" applyFont="1" applyBorder="1" applyAlignment="1">
      <alignment horizontal="center" vertical="center" textRotation="90" wrapText="1"/>
    </xf>
    <xf numFmtId="0" fontId="9" fillId="0" borderId="33" xfId="0" applyFont="1" applyBorder="1" applyAlignment="1">
      <alignment horizontal="center" vertical="center" wrapText="1"/>
    </xf>
    <xf numFmtId="0" fontId="11" fillId="0" borderId="33" xfId="0" applyFont="1" applyBorder="1" applyAlignment="1">
      <alignment horizontal="center" vertical="center" wrapText="1"/>
    </xf>
    <xf numFmtId="0" fontId="5" fillId="0" borderId="33" xfId="0" applyFont="1" applyBorder="1" applyAlignment="1"/>
    <xf numFmtId="0" fontId="1" fillId="0" borderId="0" xfId="0" applyFont="1" applyAlignment="1">
      <alignment horizontal="center" vertical="center" wrapText="1"/>
    </xf>
    <xf numFmtId="0" fontId="10" fillId="0" borderId="0" xfId="0" applyFont="1" applyAlignment="1"/>
    <xf numFmtId="0" fontId="9" fillId="0" borderId="0" xfId="0" applyFont="1" applyAlignment="1">
      <alignment horizontal="center" vertical="center" textRotation="90" wrapText="1"/>
    </xf>
    <xf numFmtId="0" fontId="10" fillId="0" borderId="33" xfId="0" applyFont="1" applyBorder="1" applyAlignment="1">
      <alignment textRotation="90"/>
    </xf>
    <xf numFmtId="0" fontId="9" fillId="0" borderId="0" xfId="0" applyFont="1" applyAlignment="1">
      <alignment horizontal="center" vertical="center" wrapText="1"/>
    </xf>
    <xf numFmtId="0" fontId="19" fillId="0" borderId="0" xfId="0" applyFont="1" applyAlignment="1">
      <alignment horizontal="center" vertical="center" wrapText="1"/>
    </xf>
    <xf numFmtId="0" fontId="17" fillId="0" borderId="0" xfId="0" applyFont="1" applyAlignment="1">
      <alignment horizontal="center" vertical="center" wrapText="1"/>
    </xf>
    <xf numFmtId="0" fontId="26" fillId="0" borderId="0" xfId="0" applyFont="1" applyAlignment="1">
      <alignment horizontal="center" vertical="center" wrapText="1"/>
    </xf>
    <xf numFmtId="0" fontId="26" fillId="0" borderId="39" xfId="0" applyFont="1" applyBorder="1" applyAlignment="1">
      <alignment horizontal="center" vertical="center" wrapText="1"/>
    </xf>
    <xf numFmtId="0" fontId="11" fillId="0" borderId="39" xfId="0" applyFont="1" applyBorder="1" applyAlignment="1">
      <alignment horizontal="center" vertical="center" wrapText="1"/>
    </xf>
    <xf numFmtId="0" fontId="5" fillId="0" borderId="39" xfId="0" applyFont="1" applyBorder="1" applyAlignment="1"/>
    <xf numFmtId="0" fontId="22" fillId="10" borderId="7"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2" fillId="12" borderId="12" xfId="0" applyFont="1" applyFill="1" applyBorder="1" applyAlignment="1">
      <alignment horizontal="center" vertical="center" wrapText="1"/>
    </xf>
    <xf numFmtId="0" fontId="22" fillId="0" borderId="21"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7" xfId="0" applyFont="1" applyBorder="1" applyAlignment="1">
      <alignment horizontal="center" vertical="center" textRotation="90" wrapText="1"/>
    </xf>
    <xf numFmtId="0" fontId="22" fillId="0" borderId="8" xfId="0" applyFont="1" applyBorder="1" applyAlignment="1">
      <alignment horizontal="center" vertical="center" textRotation="90" wrapText="1"/>
    </xf>
    <xf numFmtId="0" fontId="22" fillId="0" borderId="9" xfId="0" applyFont="1" applyBorder="1" applyAlignment="1">
      <alignment horizontal="center" vertical="center" textRotation="90" wrapText="1"/>
    </xf>
    <xf numFmtId="0" fontId="23" fillId="10" borderId="3" xfId="0" applyFont="1" applyFill="1" applyBorder="1" applyAlignment="1">
      <alignment horizontal="center" vertical="center" wrapText="1"/>
    </xf>
    <xf numFmtId="0" fontId="23" fillId="10" borderId="15" xfId="0" applyFont="1" applyFill="1" applyBorder="1" applyAlignment="1">
      <alignment horizontal="center" vertical="center" wrapText="1"/>
    </xf>
    <xf numFmtId="0" fontId="23" fillId="10" borderId="4" xfId="0" applyFont="1" applyFill="1" applyBorder="1" applyAlignment="1">
      <alignment horizontal="center" vertical="center" wrapText="1"/>
    </xf>
    <xf numFmtId="0" fontId="23" fillId="10" borderId="5" xfId="0" applyFont="1" applyFill="1" applyBorder="1" applyAlignment="1">
      <alignment horizontal="center" vertical="center" wrapText="1"/>
    </xf>
    <xf numFmtId="0" fontId="23" fillId="10" borderId="0" xfId="0" applyFont="1" applyFill="1" applyAlignment="1">
      <alignment horizontal="center" vertical="center" wrapText="1"/>
    </xf>
    <xf numFmtId="0" fontId="23" fillId="10" borderId="6" xfId="0" applyFont="1" applyFill="1" applyBorder="1" applyAlignment="1">
      <alignment horizontal="center" vertical="center" wrapText="1"/>
    </xf>
    <xf numFmtId="0" fontId="23" fillId="10" borderId="10"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10" borderId="11" xfId="0" applyFont="1" applyFill="1" applyBorder="1" applyAlignment="1">
      <alignment horizontal="center" vertical="center" wrapText="1"/>
    </xf>
    <xf numFmtId="0" fontId="22" fillId="10" borderId="3" xfId="0" applyFont="1" applyFill="1" applyBorder="1" applyAlignment="1">
      <alignment horizontal="center" vertical="center" wrapText="1"/>
    </xf>
    <xf numFmtId="0" fontId="22" fillId="10" borderId="15" xfId="0" applyFont="1" applyFill="1" applyBorder="1" applyAlignment="1">
      <alignment horizontal="center" vertical="center" wrapText="1"/>
    </xf>
    <xf numFmtId="0" fontId="22" fillId="10" borderId="4" xfId="0" applyFont="1" applyFill="1" applyBorder="1" applyAlignment="1">
      <alignment horizontal="center" vertical="center" wrapText="1"/>
    </xf>
    <xf numFmtId="0" fontId="22" fillId="10" borderId="5" xfId="0" applyFont="1" applyFill="1" applyBorder="1" applyAlignment="1">
      <alignment horizontal="center" vertical="center" wrapText="1"/>
    </xf>
    <xf numFmtId="0" fontId="22" fillId="10" borderId="0" xfId="0" applyFont="1" applyFill="1" applyAlignment="1">
      <alignment horizontal="center" vertical="center" wrapText="1"/>
    </xf>
    <xf numFmtId="0" fontId="22" fillId="10" borderId="6" xfId="0" applyFont="1" applyFill="1" applyBorder="1" applyAlignment="1">
      <alignment horizontal="center" vertical="center" wrapText="1"/>
    </xf>
    <xf numFmtId="0" fontId="22" fillId="10" borderId="10" xfId="0" applyFont="1" applyFill="1" applyBorder="1" applyAlignment="1">
      <alignment horizontal="center" vertical="center" wrapText="1"/>
    </xf>
    <xf numFmtId="0" fontId="22" fillId="10" borderId="16" xfId="0" applyFont="1" applyFill="1" applyBorder="1" applyAlignment="1">
      <alignment horizontal="center" vertical="center" wrapText="1"/>
    </xf>
    <xf numFmtId="0" fontId="22" fillId="10" borderId="11" xfId="0" applyFont="1" applyFill="1" applyBorder="1" applyAlignment="1">
      <alignment horizontal="center" vertical="center" wrapText="1"/>
    </xf>
    <xf numFmtId="0" fontId="22" fillId="11" borderId="0" xfId="0" applyFont="1" applyFill="1" applyAlignment="1">
      <alignment horizontal="center" vertical="center" wrapText="1"/>
    </xf>
    <xf numFmtId="0" fontId="23" fillId="10" borderId="7"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3" fillId="10" borderId="9"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14" xfId="0" applyFont="1" applyBorder="1" applyAlignment="1">
      <alignment horizontal="center" vertical="center" wrapText="1"/>
    </xf>
    <xf numFmtId="0" fontId="22" fillId="10" borderId="12" xfId="0" applyFont="1" applyFill="1" applyBorder="1" applyAlignment="1">
      <alignment horizontal="center" vertical="center" wrapText="1"/>
    </xf>
    <xf numFmtId="0" fontId="22" fillId="16" borderId="13" xfId="0" applyFont="1" applyFill="1" applyBorder="1" applyAlignment="1">
      <alignment horizontal="center" vertical="center" wrapText="1"/>
    </xf>
    <xf numFmtId="0" fontId="22" fillId="16" borderId="37" xfId="0" applyFont="1" applyFill="1" applyBorder="1" applyAlignment="1">
      <alignment horizontal="center" vertical="center" wrapText="1"/>
    </xf>
    <xf numFmtId="0" fontId="22" fillId="16" borderId="14" xfId="0" applyFont="1" applyFill="1" applyBorder="1" applyAlignment="1">
      <alignment horizontal="center" vertical="center" wrapText="1"/>
    </xf>
    <xf numFmtId="0" fontId="22" fillId="9" borderId="13" xfId="0" applyFont="1" applyFill="1" applyBorder="1" applyAlignment="1">
      <alignment horizontal="center" vertical="center" wrapText="1"/>
    </xf>
    <xf numFmtId="0" fontId="22" fillId="9" borderId="37" xfId="0" applyFont="1" applyFill="1" applyBorder="1" applyAlignment="1">
      <alignment horizontal="center" vertical="center" wrapText="1"/>
    </xf>
    <xf numFmtId="0" fontId="22" fillId="9" borderId="14" xfId="0" applyFont="1" applyFill="1" applyBorder="1" applyAlignment="1">
      <alignment horizontal="center" vertical="center" wrapText="1"/>
    </xf>
    <xf numFmtId="0" fontId="22" fillId="8" borderId="13" xfId="0" applyFont="1" applyFill="1" applyBorder="1" applyAlignment="1">
      <alignment horizontal="center" vertical="center" wrapText="1"/>
    </xf>
    <xf numFmtId="0" fontId="22" fillId="8" borderId="37" xfId="0" applyFont="1" applyFill="1" applyBorder="1" applyAlignment="1">
      <alignment horizontal="center" vertical="center" wrapText="1"/>
    </xf>
    <xf numFmtId="0" fontId="22" fillId="8" borderId="14" xfId="0" applyFont="1" applyFill="1" applyBorder="1" applyAlignment="1">
      <alignment horizontal="center" vertical="center" wrapText="1"/>
    </xf>
    <xf numFmtId="0" fontId="22" fillId="0" borderId="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7" xfId="0" applyFont="1" applyBorder="1" applyAlignment="1">
      <alignment horizontal="center" vertical="center" textRotation="90" wrapText="1"/>
    </xf>
    <xf numFmtId="0" fontId="22" fillId="0" borderId="18" xfId="0" applyFont="1" applyBorder="1" applyAlignment="1">
      <alignment horizontal="center" vertical="center" textRotation="90" wrapText="1"/>
    </xf>
    <xf numFmtId="0" fontId="22" fillId="0" borderId="19" xfId="0" applyFont="1" applyBorder="1" applyAlignment="1">
      <alignment horizontal="center" vertical="center" textRotation="90" wrapText="1"/>
    </xf>
    <xf numFmtId="0" fontId="9" fillId="0" borderId="39" xfId="0" applyFont="1" applyBorder="1" applyAlignment="1">
      <alignment horizontal="center" vertical="center" textRotation="90" wrapText="1"/>
    </xf>
    <xf numFmtId="0" fontId="0" fillId="0" borderId="0" xfId="0" applyAlignment="1"/>
    <xf numFmtId="0" fontId="0" fillId="0" borderId="33" xfId="0" applyBorder="1" applyAlignment="1">
      <alignment horizontal="center" vertical="center" textRotation="90"/>
    </xf>
    <xf numFmtId="0" fontId="16" fillId="0" borderId="0" xfId="0" applyFont="1" applyAlignment="1">
      <alignment horizontal="center" vertical="center" wrapText="1"/>
    </xf>
    <xf numFmtId="0" fontId="16" fillId="0" borderId="39" xfId="0" applyFont="1" applyBorder="1" applyAlignment="1">
      <alignment horizontal="center" vertical="center" wrapText="1"/>
    </xf>
    <xf numFmtId="0" fontId="4" fillId="0" borderId="2" xfId="0" applyFont="1" applyBorder="1" applyAlignment="1">
      <alignment horizontal="center" vertical="center" wrapText="1"/>
    </xf>
    <xf numFmtId="0" fontId="12" fillId="0" borderId="0" xfId="0" applyFont="1" applyAlignment="1"/>
    <xf numFmtId="0" fontId="13" fillId="0" borderId="1" xfId="0" applyFont="1" applyBorder="1" applyAlignment="1"/>
    <xf numFmtId="0" fontId="9" fillId="0" borderId="39" xfId="0" applyFont="1" applyBorder="1" applyAlignment="1">
      <alignment horizontal="center" vertical="center" wrapText="1"/>
    </xf>
    <xf numFmtId="0" fontId="1" fillId="19" borderId="0" xfId="0" applyFont="1" applyFill="1" applyAlignment="1">
      <alignment horizontal="center" vertical="center" wrapText="1"/>
    </xf>
    <xf numFmtId="0" fontId="0" fillId="19" borderId="0" xfId="0" applyFill="1" applyAlignment="1"/>
    <xf numFmtId="0" fontId="2" fillId="19" borderId="0" xfId="0" applyFont="1" applyFill="1" applyAlignment="1">
      <alignment horizontal="center" vertical="center" wrapText="1"/>
    </xf>
    <xf numFmtId="0" fontId="18" fillId="0" borderId="0" xfId="0" applyFont="1" applyAlignment="1">
      <alignment horizontal="center" vertical="center" wrapText="1"/>
    </xf>
    <xf numFmtId="0" fontId="18" fillId="0" borderId="39"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22" fillId="15" borderId="12" xfId="0" applyFont="1" applyFill="1" applyBorder="1" applyAlignment="1">
      <alignment horizontal="center" vertical="center" wrapText="1"/>
    </xf>
    <xf numFmtId="0" fontId="22" fillId="15" borderId="13" xfId="0" applyFont="1" applyFill="1" applyBorder="1" applyAlignment="1">
      <alignment horizontal="center" vertical="center" wrapText="1"/>
    </xf>
    <xf numFmtId="0" fontId="23" fillId="0" borderId="0" xfId="0" applyFont="1" applyAlignment="1">
      <alignment horizontal="left" vertical="center" wrapText="1"/>
    </xf>
    <xf numFmtId="0" fontId="22" fillId="10" borderId="17" xfId="0" applyFont="1" applyFill="1" applyBorder="1" applyAlignment="1">
      <alignment horizontal="center" vertical="center" wrapText="1"/>
    </xf>
    <xf numFmtId="0" fontId="22" fillId="10" borderId="18" xfId="0" applyFont="1" applyFill="1" applyBorder="1" applyAlignment="1">
      <alignment horizontal="center" vertical="center" wrapText="1"/>
    </xf>
    <xf numFmtId="0" fontId="22" fillId="10" borderId="19" xfId="0" applyFont="1" applyFill="1" applyBorder="1" applyAlignment="1">
      <alignment horizontal="center" vertical="center" wrapText="1"/>
    </xf>
    <xf numFmtId="0" fontId="23" fillId="14" borderId="13" xfId="0" applyFont="1" applyFill="1" applyBorder="1" applyAlignment="1">
      <alignment horizontal="center" vertical="center" wrapText="1"/>
    </xf>
    <xf numFmtId="0" fontId="23" fillId="14" borderId="37" xfId="0" applyFont="1" applyFill="1" applyBorder="1" applyAlignment="1">
      <alignment horizontal="center" vertical="center" wrapText="1"/>
    </xf>
    <xf numFmtId="0" fontId="23" fillId="14" borderId="14" xfId="0" applyFont="1" applyFill="1" applyBorder="1" applyAlignment="1">
      <alignment horizontal="center" vertical="center" wrapText="1"/>
    </xf>
    <xf numFmtId="0" fontId="23" fillId="14" borderId="5" xfId="0" applyFont="1" applyFill="1" applyBorder="1" applyAlignment="1">
      <alignment horizontal="center" vertical="center" wrapText="1"/>
    </xf>
    <xf numFmtId="0" fontId="23" fillId="14" borderId="0" xfId="0" applyFont="1" applyFill="1" applyAlignment="1">
      <alignment horizontal="center" vertical="center" wrapText="1"/>
    </xf>
    <xf numFmtId="0" fontId="23" fillId="14" borderId="3" xfId="0" applyFont="1" applyFill="1" applyBorder="1" applyAlignment="1">
      <alignment horizontal="center" vertical="center" wrapText="1"/>
    </xf>
    <xf numFmtId="0" fontId="23" fillId="14" borderId="15" xfId="0" applyFont="1" applyFill="1" applyBorder="1" applyAlignment="1">
      <alignment horizontal="center" vertical="center" wrapText="1"/>
    </xf>
    <xf numFmtId="0" fontId="23" fillId="14" borderId="4" xfId="0" applyFont="1" applyFill="1" applyBorder="1" applyAlignment="1">
      <alignment horizontal="center" vertical="center" wrapText="1"/>
    </xf>
    <xf numFmtId="0" fontId="23" fillId="14" borderId="6" xfId="0" applyFont="1" applyFill="1" applyBorder="1" applyAlignment="1">
      <alignment horizontal="center" vertical="center" wrapText="1"/>
    </xf>
    <xf numFmtId="0" fontId="23" fillId="14" borderId="10" xfId="0" applyFont="1" applyFill="1" applyBorder="1" applyAlignment="1">
      <alignment horizontal="center" vertical="center" wrapText="1"/>
    </xf>
    <xf numFmtId="0" fontId="23" fillId="14" borderId="16" xfId="0" applyFont="1" applyFill="1" applyBorder="1" applyAlignment="1">
      <alignment horizontal="center" vertical="center" wrapText="1"/>
    </xf>
    <xf numFmtId="0" fontId="23" fillId="14" borderId="11" xfId="0" applyFont="1" applyFill="1" applyBorder="1" applyAlignment="1">
      <alignment horizontal="center" vertical="center" wrapText="1"/>
    </xf>
    <xf numFmtId="0" fontId="22" fillId="10" borderId="12" xfId="0" applyFont="1" applyFill="1" applyBorder="1" applyAlignment="1">
      <alignment horizontal="center" vertical="center" textRotation="90" wrapText="1"/>
    </xf>
    <xf numFmtId="0" fontId="0" fillId="0" borderId="0" xfId="0" applyAlignment="1">
      <alignment horizontal="left" vertical="top" wrapText="1"/>
    </xf>
    <xf numFmtId="0" fontId="0" fillId="0" borderId="47" xfId="0" applyBorder="1" applyAlignment="1">
      <alignment horizontal="left" vertical="top" wrapText="1"/>
    </xf>
    <xf numFmtId="0" fontId="20" fillId="0" borderId="0" xfId="0" applyFont="1" applyAlignment="1">
      <alignment horizontal="center" vertical="center"/>
    </xf>
    <xf numFmtId="0" fontId="20" fillId="0" borderId="45" xfId="0" applyFont="1" applyBorder="1" applyAlignment="1">
      <alignment horizontal="center" vertical="center"/>
    </xf>
    <xf numFmtId="0" fontId="20" fillId="0" borderId="34" xfId="0" applyFont="1" applyBorder="1" applyAlignment="1">
      <alignment horizontal="center" vertical="center"/>
    </xf>
    <xf numFmtId="0" fontId="20" fillId="0" borderId="46" xfId="0" applyFont="1" applyBorder="1" applyAlignment="1">
      <alignment horizontal="center" vertical="center"/>
    </xf>
    <xf numFmtId="0" fontId="10"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0" fillId="17" borderId="0" xfId="0" applyFont="1" applyFill="1" applyAlignment="1">
      <alignment horizontal="center" vertical="center" textRotation="90" wrapText="1"/>
    </xf>
    <xf numFmtId="0" fontId="10" fillId="14" borderId="0" xfId="0" applyFont="1" applyFill="1" applyAlignment="1">
      <alignment horizontal="center" vertical="center" textRotation="90" wrapText="1"/>
    </xf>
    <xf numFmtId="0" fontId="10" fillId="3" borderId="0" xfId="0" applyFont="1" applyFill="1" applyAlignment="1">
      <alignment horizontal="center" vertical="center" wrapText="1"/>
    </xf>
    <xf numFmtId="0" fontId="0" fillId="3" borderId="0" xfId="0" applyFill="1" applyAlignment="1">
      <alignment horizontal="center" vertical="center" wrapText="1"/>
    </xf>
    <xf numFmtId="0" fontId="10" fillId="4" borderId="0" xfId="0" applyFont="1" applyFill="1" applyAlignment="1">
      <alignment horizontal="center" vertical="center" wrapText="1"/>
    </xf>
    <xf numFmtId="0" fontId="0" fillId="4" borderId="0" xfId="0" applyFill="1" applyAlignment="1">
      <alignment horizontal="center" vertical="center" wrapText="1"/>
    </xf>
    <xf numFmtId="0" fontId="10" fillId="5" borderId="0" xfId="0" applyFont="1" applyFill="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4" borderId="0" xfId="0" applyFill="1" applyAlignment="1">
      <alignment horizontal="center" vertical="center"/>
    </xf>
    <xf numFmtId="0" fontId="10" fillId="6" borderId="0" xfId="0" applyFont="1" applyFill="1" applyAlignment="1">
      <alignment horizontal="center" vertical="center" wrapText="1"/>
    </xf>
    <xf numFmtId="0" fontId="0" fillId="6" borderId="0" xfId="0" applyFill="1" applyAlignment="1">
      <alignment horizontal="center" vertical="center" wrapText="1"/>
    </xf>
    <xf numFmtId="0" fontId="10" fillId="7" borderId="0" xfId="0" applyFont="1" applyFill="1" applyAlignment="1">
      <alignment horizontal="center" vertical="center" wrapText="1"/>
    </xf>
    <xf numFmtId="0" fontId="0" fillId="7" borderId="0" xfId="0" applyFill="1" applyAlignment="1">
      <alignment horizontal="center" vertical="center" wrapText="1"/>
    </xf>
    <xf numFmtId="0" fontId="15" fillId="3" borderId="0" xfId="0" applyFont="1" applyFill="1" applyAlignment="1">
      <alignment horizontal="center" vertical="center" wrapText="1"/>
    </xf>
    <xf numFmtId="0" fontId="15" fillId="4" borderId="0" xfId="0" applyFont="1" applyFill="1" applyAlignment="1">
      <alignment horizontal="center" vertical="center" wrapText="1"/>
    </xf>
    <xf numFmtId="0" fontId="15" fillId="5" borderId="0" xfId="0" applyFont="1" applyFill="1" applyAlignment="1">
      <alignment horizontal="center" vertical="center" wrapText="1"/>
    </xf>
    <xf numFmtId="0" fontId="29" fillId="0" borderId="22" xfId="1" applyFont="1" applyBorder="1" applyAlignment="1">
      <alignment horizontal="center" vertical="center"/>
    </xf>
    <xf numFmtId="0" fontId="29" fillId="0" borderId="0" xfId="1" applyFont="1" applyAlignment="1">
      <alignment horizontal="center" vertical="center"/>
    </xf>
    <xf numFmtId="0" fontId="29" fillId="0" borderId="6" xfId="1" applyFont="1" applyBorder="1" applyAlignment="1">
      <alignment horizontal="center" vertical="center"/>
    </xf>
    <xf numFmtId="0" fontId="29" fillId="0" borderId="52" xfId="1" applyFont="1" applyBorder="1" applyAlignment="1">
      <alignment horizontal="center" vertical="center"/>
    </xf>
    <xf numFmtId="0" fontId="29" fillId="0" borderId="53" xfId="1" applyFont="1" applyBorder="1" applyAlignment="1">
      <alignment horizontal="center" vertical="center"/>
    </xf>
    <xf numFmtId="0" fontId="30" fillId="0" borderId="7" xfId="1" applyFont="1" applyBorder="1" applyAlignment="1">
      <alignment horizontal="center" vertical="center"/>
    </xf>
    <xf numFmtId="0" fontId="30" fillId="0" borderId="9" xfId="1" applyFont="1" applyBorder="1" applyAlignment="1">
      <alignment horizontal="center" vertical="center"/>
    </xf>
    <xf numFmtId="0" fontId="29" fillId="0" borderId="7" xfId="1" applyFont="1" applyBorder="1" applyAlignment="1">
      <alignment horizontal="center" vertical="center"/>
    </xf>
    <xf numFmtId="0" fontId="29" fillId="0" borderId="9" xfId="1" applyFont="1" applyBorder="1" applyAlignment="1">
      <alignment horizontal="center" vertical="center"/>
    </xf>
    <xf numFmtId="0" fontId="29" fillId="0" borderId="7" xfId="1" applyFont="1" applyBorder="1" applyAlignment="1">
      <alignment vertical="center"/>
    </xf>
    <xf numFmtId="0" fontId="29" fillId="0" borderId="9" xfId="1" applyFont="1" applyBorder="1" applyAlignment="1">
      <alignment vertical="center"/>
    </xf>
    <xf numFmtId="0" fontId="29" fillId="0" borderId="12" xfId="1" applyFont="1" applyBorder="1" applyAlignment="1">
      <alignment horizontal="center" vertical="center" wrapText="1"/>
    </xf>
    <xf numFmtId="0" fontId="29" fillId="0" borderId="23" xfId="1" applyFont="1" applyBorder="1" applyAlignment="1">
      <alignment horizontal="center" vertical="center" textRotation="90"/>
    </xf>
    <xf numFmtId="0" fontId="29" fillId="0" borderId="22" xfId="1" applyFont="1" applyBorder="1" applyAlignment="1">
      <alignment horizontal="center" vertical="center" textRotation="90"/>
    </xf>
    <xf numFmtId="0" fontId="29" fillId="0" borderId="59" xfId="1" applyFont="1" applyBorder="1" applyAlignment="1">
      <alignment horizontal="center" vertical="center" textRotation="90"/>
    </xf>
    <xf numFmtId="0" fontId="29" fillId="0" borderId="7" xfId="1" applyFont="1" applyBorder="1" applyAlignment="1">
      <alignment horizontal="center" vertical="center" wrapText="1"/>
    </xf>
    <xf numFmtId="0" fontId="29" fillId="0" borderId="8" xfId="1" applyFont="1" applyBorder="1" applyAlignment="1">
      <alignment horizontal="center" vertical="center" wrapText="1"/>
    </xf>
    <xf numFmtId="0" fontId="29" fillId="0" borderId="56" xfId="1" applyFont="1" applyBorder="1" applyAlignment="1">
      <alignment horizontal="center" vertical="center" wrapText="1"/>
    </xf>
    <xf numFmtId="0" fontId="29" fillId="0" borderId="9" xfId="1" applyFont="1" applyBorder="1" applyAlignment="1">
      <alignment horizontal="center" vertical="center" wrapText="1"/>
    </xf>
    <xf numFmtId="0" fontId="29" fillId="0" borderId="58" xfId="1" applyFont="1" applyBorder="1" applyAlignment="1">
      <alignment horizontal="center" vertical="center" wrapText="1"/>
    </xf>
    <xf numFmtId="0" fontId="29" fillId="0" borderId="54" xfId="1" applyFont="1" applyBorder="1" applyAlignment="1">
      <alignment horizontal="center" vertical="center" textRotation="90"/>
    </xf>
    <xf numFmtId="0" fontId="29" fillId="0" borderId="6" xfId="1" applyFont="1" applyBorder="1" applyAlignment="1">
      <alignment horizontal="center" vertical="center" textRotation="90"/>
    </xf>
    <xf numFmtId="0" fontId="29" fillId="0" borderId="13" xfId="1" applyFont="1" applyBorder="1" applyAlignment="1">
      <alignment horizontal="center" vertical="center" wrapText="1"/>
    </xf>
    <xf numFmtId="0" fontId="29" fillId="0" borderId="14" xfId="1" applyFont="1" applyBorder="1" applyAlignment="1">
      <alignment horizontal="center" vertical="center" wrapText="1"/>
    </xf>
    <xf numFmtId="0" fontId="29" fillId="18" borderId="11" xfId="1" applyFont="1" applyFill="1" applyBorder="1" applyAlignment="1">
      <alignment horizontal="center" vertical="center" wrapText="1"/>
    </xf>
    <xf numFmtId="0" fontId="29" fillId="18" borderId="14" xfId="1" applyFont="1" applyFill="1" applyBorder="1" applyAlignment="1">
      <alignment horizontal="center" vertical="center" wrapText="1"/>
    </xf>
    <xf numFmtId="0" fontId="29" fillId="18" borderId="37" xfId="1" applyFont="1" applyFill="1" applyBorder="1" applyAlignment="1">
      <alignment horizontal="center" vertical="center" wrapText="1"/>
    </xf>
    <xf numFmtId="0" fontId="29" fillId="0" borderId="10" xfId="1" applyFont="1" applyBorder="1" applyAlignment="1">
      <alignment horizontal="center" vertical="center" textRotation="90"/>
    </xf>
    <xf numFmtId="0" fontId="29" fillId="0" borderId="13" xfId="1" applyFont="1" applyBorder="1" applyAlignment="1">
      <alignment horizontal="center" vertical="center" textRotation="90"/>
    </xf>
    <xf numFmtId="0" fontId="29" fillId="0" borderId="12" xfId="1" applyFont="1" applyBorder="1" applyAlignment="1">
      <alignment horizontal="center" vertical="center" textRotation="90"/>
    </xf>
    <xf numFmtId="0" fontId="29" fillId="0" borderId="44" xfId="1" applyFont="1" applyBorder="1" applyAlignment="1">
      <alignment horizontal="center" vertical="center" textRotation="90"/>
    </xf>
    <xf numFmtId="0" fontId="29" fillId="0" borderId="21" xfId="1" applyFont="1" applyBorder="1" applyAlignment="1">
      <alignment horizontal="center" vertical="center" textRotation="90"/>
    </xf>
    <xf numFmtId="0" fontId="29" fillId="18" borderId="4" xfId="1" applyFont="1" applyFill="1" applyBorder="1" applyAlignment="1">
      <alignment horizontal="center" vertical="center" wrapText="1"/>
    </xf>
    <xf numFmtId="0" fontId="29" fillId="18" borderId="6" xfId="1" applyFont="1" applyFill="1" applyBorder="1" applyAlignment="1">
      <alignment horizontal="center" vertical="center" wrapText="1"/>
    </xf>
    <xf numFmtId="0" fontId="29" fillId="18" borderId="12" xfId="1" applyFont="1" applyFill="1" applyBorder="1" applyAlignment="1">
      <alignment horizontal="center" vertical="center" wrapText="1"/>
    </xf>
  </cellXfs>
  <cellStyles count="2">
    <cellStyle name="Normal" xfId="0" builtinId="0"/>
    <cellStyle name="Normal 2" xfId="1" xr:uid="{FC92CD49-9489-C646-B566-38E3AD979821}"/>
  </cellStyles>
  <dxfs count="14">
    <dxf>
      <fill>
        <patternFill patternType="solid">
          <bgColor rgb="FFFFC7CE"/>
        </patternFill>
      </fill>
    </dxf>
    <dxf>
      <fill>
        <patternFill patternType="solid">
          <bgColor rgb="FFFFC7CE"/>
        </patternFill>
      </fill>
    </dxf>
    <dxf>
      <fill>
        <patternFill patternType="solid">
          <fgColor rgb="FFB7E1CD"/>
          <bgColor rgb="FFB7E1CD"/>
        </patternFill>
      </fill>
    </dxf>
    <dxf>
      <fill>
        <patternFill patternType="solid">
          <fgColor rgb="FFFFF2CC"/>
          <bgColor rgb="FFFFF2CC"/>
        </patternFill>
      </fill>
    </dxf>
    <dxf>
      <fill>
        <patternFill patternType="solid">
          <fgColor rgb="FFB7E1CD"/>
          <bgColor rgb="FFB7E1CD"/>
        </patternFill>
      </fill>
    </dxf>
    <dxf>
      <fill>
        <patternFill patternType="solid">
          <fgColor rgb="FFFFF2CC"/>
          <bgColor rgb="FFFFF2CC"/>
        </patternFill>
      </fill>
    </dxf>
    <dxf>
      <fill>
        <patternFill patternType="solid">
          <fgColor rgb="FFB7E1CD"/>
          <bgColor rgb="FFB7E1CD"/>
        </patternFill>
      </fill>
    </dxf>
    <dxf>
      <fill>
        <patternFill patternType="solid">
          <fgColor rgb="FFFFF2CC"/>
          <bgColor rgb="FFFFF2CC"/>
        </patternFill>
      </fill>
    </dxf>
    <dxf>
      <fill>
        <patternFill patternType="solid">
          <fgColor rgb="FFB7E1CD"/>
          <bgColor rgb="FFB7E1CD"/>
        </patternFill>
      </fill>
    </dxf>
    <dxf>
      <fill>
        <patternFill patternType="solid">
          <fgColor rgb="FFFFF2CC"/>
          <bgColor rgb="FFFFF2CC"/>
        </patternFill>
      </fill>
    </dxf>
    <dxf>
      <fill>
        <patternFill patternType="solid">
          <fgColor rgb="FFB7E1CD"/>
          <bgColor rgb="FFB7E1CD"/>
        </patternFill>
      </fill>
    </dxf>
    <dxf>
      <fill>
        <patternFill patternType="solid">
          <fgColor rgb="FFFFF2CC"/>
          <bgColor rgb="FFFFF2CC"/>
        </patternFill>
      </fill>
    </dxf>
    <dxf>
      <fill>
        <patternFill patternType="solid">
          <fgColor rgb="FFB7E1CD"/>
          <bgColor rgb="FFB7E1CD"/>
        </patternFill>
      </fill>
    </dxf>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tmachalaeduec-my.sharepoint.com/personal/academia_utmachala_edu_ec/Documents/PROCESOS%20GESTI&#211;N%20CURRICULAR/0_PLANIFICACI&#211;N/feri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iados"/>
    </sheetNames>
    <sheetDataSet>
      <sheetData sheetId="0">
        <row r="2">
          <cell r="C2">
            <v>42737</v>
          </cell>
        </row>
        <row r="3">
          <cell r="C3">
            <v>42791</v>
          </cell>
        </row>
        <row r="4">
          <cell r="C4">
            <v>42792</v>
          </cell>
        </row>
        <row r="5">
          <cell r="C5">
            <v>42793</v>
          </cell>
        </row>
        <row r="6">
          <cell r="C6">
            <v>42794</v>
          </cell>
        </row>
        <row r="7">
          <cell r="C7">
            <v>42839</v>
          </cell>
        </row>
        <row r="8">
          <cell r="C8">
            <v>42840</v>
          </cell>
        </row>
        <row r="9">
          <cell r="C9">
            <v>42841</v>
          </cell>
        </row>
        <row r="10">
          <cell r="C10">
            <v>42849</v>
          </cell>
        </row>
        <row r="11">
          <cell r="C11">
            <v>42856</v>
          </cell>
        </row>
        <row r="12">
          <cell r="C12">
            <v>42881</v>
          </cell>
        </row>
        <row r="13">
          <cell r="C13">
            <v>42882</v>
          </cell>
        </row>
        <row r="14">
          <cell r="C14">
            <v>42883</v>
          </cell>
        </row>
        <row r="15">
          <cell r="C15">
            <v>42912</v>
          </cell>
        </row>
        <row r="16">
          <cell r="C16">
            <v>42958</v>
          </cell>
        </row>
        <row r="17">
          <cell r="C17">
            <v>42959</v>
          </cell>
        </row>
        <row r="18">
          <cell r="C18">
            <v>42960</v>
          </cell>
        </row>
        <row r="19">
          <cell r="C19">
            <v>43017</v>
          </cell>
        </row>
        <row r="20">
          <cell r="C20">
            <v>43041</v>
          </cell>
        </row>
        <row r="21">
          <cell r="C21">
            <v>43042</v>
          </cell>
        </row>
        <row r="22">
          <cell r="C22">
            <v>43043</v>
          </cell>
        </row>
        <row r="23">
          <cell r="C23">
            <v>43044</v>
          </cell>
        </row>
        <row r="24">
          <cell r="C24">
            <v>43092</v>
          </cell>
        </row>
        <row r="25">
          <cell r="C25">
            <v>43093</v>
          </cell>
        </row>
        <row r="26">
          <cell r="C26">
            <v>43094</v>
          </cell>
        </row>
        <row r="27">
          <cell r="C27">
            <v>43100</v>
          </cell>
        </row>
        <row r="28">
          <cell r="C28">
            <v>43101</v>
          </cell>
        </row>
        <row r="29">
          <cell r="C29">
            <v>43141</v>
          </cell>
        </row>
        <row r="30">
          <cell r="C30">
            <v>43142</v>
          </cell>
        </row>
        <row r="31">
          <cell r="C31">
            <v>43143</v>
          </cell>
        </row>
        <row r="32">
          <cell r="C32">
            <v>43144</v>
          </cell>
        </row>
        <row r="33">
          <cell r="C33">
            <v>43189</v>
          </cell>
        </row>
        <row r="34">
          <cell r="C34">
            <v>43190</v>
          </cell>
        </row>
        <row r="35">
          <cell r="C35">
            <v>43191</v>
          </cell>
        </row>
        <row r="36">
          <cell r="C36">
            <v>43213</v>
          </cell>
        </row>
        <row r="37">
          <cell r="C37">
            <v>43221</v>
          </cell>
        </row>
        <row r="38">
          <cell r="C38">
            <v>43245</v>
          </cell>
        </row>
        <row r="39">
          <cell r="C39">
            <v>43246</v>
          </cell>
        </row>
        <row r="40">
          <cell r="C40">
            <v>43247</v>
          </cell>
        </row>
        <row r="41">
          <cell r="C41">
            <v>43276</v>
          </cell>
        </row>
        <row r="42">
          <cell r="C42">
            <v>43322</v>
          </cell>
        </row>
        <row r="43">
          <cell r="C43">
            <v>43323</v>
          </cell>
        </row>
        <row r="44">
          <cell r="C44">
            <v>43324</v>
          </cell>
        </row>
        <row r="45">
          <cell r="C45">
            <v>43381</v>
          </cell>
        </row>
        <row r="46">
          <cell r="C46">
            <v>43405</v>
          </cell>
        </row>
        <row r="47">
          <cell r="C47">
            <v>43406</v>
          </cell>
        </row>
        <row r="48">
          <cell r="C48">
            <v>43458</v>
          </cell>
        </row>
        <row r="49">
          <cell r="C49">
            <v>43459</v>
          </cell>
        </row>
        <row r="50">
          <cell r="C50">
            <v>43460</v>
          </cell>
        </row>
        <row r="51">
          <cell r="C51">
            <v>43461</v>
          </cell>
        </row>
        <row r="52">
          <cell r="C52">
            <v>43462</v>
          </cell>
        </row>
        <row r="53">
          <cell r="C53">
            <v>43463</v>
          </cell>
        </row>
        <row r="54">
          <cell r="C54">
            <v>43464</v>
          </cell>
        </row>
        <row r="55">
          <cell r="C55">
            <v>43465</v>
          </cell>
        </row>
        <row r="56">
          <cell r="C56">
            <v>43466</v>
          </cell>
        </row>
        <row r="57">
          <cell r="C57">
            <v>43526</v>
          </cell>
        </row>
        <row r="58">
          <cell r="C58">
            <v>43527</v>
          </cell>
        </row>
        <row r="59">
          <cell r="C59">
            <v>43528</v>
          </cell>
        </row>
        <row r="60">
          <cell r="C60">
            <v>43529</v>
          </cell>
        </row>
        <row r="61">
          <cell r="C61">
            <v>43574</v>
          </cell>
        </row>
        <row r="62">
          <cell r="C62">
            <v>43575</v>
          </cell>
        </row>
        <row r="63">
          <cell r="C63">
            <v>43576</v>
          </cell>
        </row>
        <row r="64">
          <cell r="C64">
            <v>43577</v>
          </cell>
        </row>
        <row r="65">
          <cell r="C65">
            <v>43588</v>
          </cell>
        </row>
        <row r="66">
          <cell r="C66">
            <v>43589</v>
          </cell>
        </row>
        <row r="67">
          <cell r="C67">
            <v>43590</v>
          </cell>
        </row>
        <row r="68">
          <cell r="C68">
            <v>43609</v>
          </cell>
        </row>
        <row r="69">
          <cell r="C69">
            <v>43610</v>
          </cell>
        </row>
        <row r="70">
          <cell r="C70">
            <v>43611</v>
          </cell>
        </row>
        <row r="71">
          <cell r="C71">
            <v>43640</v>
          </cell>
        </row>
        <row r="72">
          <cell r="C72">
            <v>43686</v>
          </cell>
        </row>
        <row r="73">
          <cell r="C73">
            <v>43687</v>
          </cell>
        </row>
        <row r="74">
          <cell r="C74">
            <v>43688</v>
          </cell>
        </row>
        <row r="75">
          <cell r="C75">
            <v>43749</v>
          </cell>
        </row>
        <row r="76">
          <cell r="C76">
            <v>43750</v>
          </cell>
        </row>
        <row r="77">
          <cell r="C77">
            <v>43751</v>
          </cell>
        </row>
        <row r="78">
          <cell r="C78">
            <v>43770</v>
          </cell>
        </row>
        <row r="79">
          <cell r="C79">
            <v>43771</v>
          </cell>
        </row>
        <row r="80">
          <cell r="C80">
            <v>43772</v>
          </cell>
        </row>
        <row r="81">
          <cell r="C81">
            <v>43773</v>
          </cell>
        </row>
        <row r="82">
          <cell r="C82">
            <v>43824</v>
          </cell>
        </row>
        <row r="83">
          <cell r="C83">
            <v>43827</v>
          </cell>
        </row>
        <row r="84">
          <cell r="C84">
            <v>43828</v>
          </cell>
        </row>
        <row r="85">
          <cell r="C85">
            <v>43829</v>
          </cell>
        </row>
        <row r="86">
          <cell r="C86">
            <v>43830</v>
          </cell>
        </row>
        <row r="87">
          <cell r="C87">
            <v>43831</v>
          </cell>
        </row>
        <row r="88">
          <cell r="C88">
            <v>43883</v>
          </cell>
        </row>
        <row r="89">
          <cell r="C89">
            <v>43884</v>
          </cell>
        </row>
        <row r="90">
          <cell r="C90">
            <v>43885</v>
          </cell>
        </row>
        <row r="91">
          <cell r="C91">
            <v>43886</v>
          </cell>
        </row>
        <row r="92">
          <cell r="C92">
            <v>43931</v>
          </cell>
        </row>
        <row r="93">
          <cell r="C93">
            <v>43932</v>
          </cell>
        </row>
        <row r="94">
          <cell r="C94">
            <v>43933</v>
          </cell>
        </row>
        <row r="95">
          <cell r="C95">
            <v>43945</v>
          </cell>
        </row>
        <row r="96">
          <cell r="C96">
            <v>43952</v>
          </cell>
        </row>
        <row r="97">
          <cell r="C97">
            <v>43953</v>
          </cell>
        </row>
        <row r="98">
          <cell r="C98">
            <v>43954</v>
          </cell>
        </row>
        <row r="99">
          <cell r="C99">
            <v>43974</v>
          </cell>
        </row>
        <row r="100">
          <cell r="C100">
            <v>43975</v>
          </cell>
        </row>
        <row r="101">
          <cell r="C101">
            <v>43976</v>
          </cell>
        </row>
        <row r="102">
          <cell r="C102">
            <v>44008</v>
          </cell>
        </row>
        <row r="103">
          <cell r="C103">
            <v>44051</v>
          </cell>
        </row>
        <row r="104">
          <cell r="C104">
            <v>44052</v>
          </cell>
        </row>
        <row r="105">
          <cell r="C105">
            <v>44053</v>
          </cell>
        </row>
        <row r="106">
          <cell r="C106">
            <v>44113</v>
          </cell>
        </row>
        <row r="107">
          <cell r="C107">
            <v>44114</v>
          </cell>
        </row>
        <row r="108">
          <cell r="C108">
            <v>44115</v>
          </cell>
        </row>
        <row r="109">
          <cell r="C109">
            <v>44135</v>
          </cell>
        </row>
        <row r="110">
          <cell r="C110">
            <v>44136</v>
          </cell>
        </row>
        <row r="111">
          <cell r="C111">
            <v>44137</v>
          </cell>
        </row>
        <row r="112">
          <cell r="C112">
            <v>44138</v>
          </cell>
        </row>
        <row r="113">
          <cell r="C113">
            <v>44190</v>
          </cell>
        </row>
        <row r="114">
          <cell r="C114">
            <v>44191</v>
          </cell>
        </row>
        <row r="115">
          <cell r="C115">
            <v>44192</v>
          </cell>
        </row>
        <row r="116">
          <cell r="C116">
            <v>44196</v>
          </cell>
        </row>
        <row r="117">
          <cell r="C117">
            <v>44197</v>
          </cell>
        </row>
        <row r="118">
          <cell r="C118">
            <v>44198</v>
          </cell>
        </row>
        <row r="119">
          <cell r="C119">
            <v>44199</v>
          </cell>
        </row>
        <row r="120">
          <cell r="C120">
            <v>44240</v>
          </cell>
        </row>
        <row r="121">
          <cell r="C121">
            <v>44241</v>
          </cell>
        </row>
        <row r="122">
          <cell r="C122">
            <v>44242</v>
          </cell>
        </row>
        <row r="123">
          <cell r="C123">
            <v>44243</v>
          </cell>
        </row>
        <row r="124">
          <cell r="C124">
            <v>44288</v>
          </cell>
        </row>
        <row r="125">
          <cell r="C125">
            <v>44289</v>
          </cell>
        </row>
        <row r="126">
          <cell r="C126">
            <v>44290</v>
          </cell>
        </row>
        <row r="127">
          <cell r="C127">
            <v>44309</v>
          </cell>
        </row>
        <row r="128">
          <cell r="C128">
            <v>44316</v>
          </cell>
        </row>
        <row r="129">
          <cell r="C129">
            <v>44317</v>
          </cell>
        </row>
        <row r="130">
          <cell r="C130">
            <v>44318</v>
          </cell>
        </row>
        <row r="131">
          <cell r="C131">
            <v>44338</v>
          </cell>
        </row>
        <row r="132">
          <cell r="C132">
            <v>44339</v>
          </cell>
        </row>
        <row r="133">
          <cell r="C133">
            <v>44340</v>
          </cell>
        </row>
        <row r="134">
          <cell r="C134">
            <v>44372</v>
          </cell>
        </row>
        <row r="135">
          <cell r="C135">
            <v>44415</v>
          </cell>
        </row>
        <row r="136">
          <cell r="C136">
            <v>44416</v>
          </cell>
        </row>
        <row r="137">
          <cell r="C137">
            <v>44417</v>
          </cell>
        </row>
        <row r="138">
          <cell r="C138">
            <v>44477</v>
          </cell>
        </row>
        <row r="139">
          <cell r="C139">
            <v>44478</v>
          </cell>
        </row>
        <row r="140">
          <cell r="C140">
            <v>44479</v>
          </cell>
        </row>
        <row r="141">
          <cell r="C141">
            <v>44499</v>
          </cell>
        </row>
        <row r="142">
          <cell r="C142">
            <v>44500</v>
          </cell>
        </row>
        <row r="143">
          <cell r="C143">
            <v>44501</v>
          </cell>
        </row>
        <row r="144">
          <cell r="C144">
            <v>44502</v>
          </cell>
        </row>
        <row r="145">
          <cell r="C145">
            <v>44554</v>
          </cell>
        </row>
        <row r="146">
          <cell r="C146">
            <v>44555</v>
          </cell>
        </row>
        <row r="147">
          <cell r="C147">
            <v>44556</v>
          </cell>
        </row>
        <row r="148">
          <cell r="C148">
            <v>44561</v>
          </cell>
        </row>
        <row r="149">
          <cell r="C149">
            <v>44620</v>
          </cell>
        </row>
        <row r="150">
          <cell r="C150">
            <v>44621</v>
          </cell>
        </row>
        <row r="151">
          <cell r="C151">
            <v>44666</v>
          </cell>
        </row>
        <row r="152">
          <cell r="C152">
            <v>44673</v>
          </cell>
        </row>
        <row r="153">
          <cell r="C153">
            <v>44683</v>
          </cell>
        </row>
        <row r="154">
          <cell r="C154">
            <v>44704</v>
          </cell>
        </row>
        <row r="155">
          <cell r="C155">
            <v>44736</v>
          </cell>
        </row>
        <row r="156">
          <cell r="C156">
            <v>44785</v>
          </cell>
        </row>
        <row r="157">
          <cell r="C157">
            <v>44844</v>
          </cell>
        </row>
        <row r="158">
          <cell r="C158">
            <v>44868</v>
          </cell>
        </row>
        <row r="159">
          <cell r="C159">
            <v>44869</v>
          </cell>
        </row>
        <row r="160">
          <cell r="C160">
            <v>44921</v>
          </cell>
        </row>
        <row r="161">
          <cell r="C161">
            <v>44928</v>
          </cell>
        </row>
        <row r="162">
          <cell r="C162">
            <v>44963</v>
          </cell>
        </row>
        <row r="163">
          <cell r="C163">
            <v>44977</v>
          </cell>
        </row>
        <row r="164">
          <cell r="C164">
            <v>44978</v>
          </cell>
        </row>
        <row r="165">
          <cell r="C165">
            <v>45023</v>
          </cell>
        </row>
        <row r="166">
          <cell r="C166">
            <v>45040</v>
          </cell>
        </row>
        <row r="167">
          <cell r="C167">
            <v>45047</v>
          </cell>
        </row>
        <row r="168">
          <cell r="C168">
            <v>45072</v>
          </cell>
        </row>
        <row r="169">
          <cell r="C169">
            <v>45103</v>
          </cell>
        </row>
        <row r="170">
          <cell r="C170">
            <v>45149</v>
          </cell>
        </row>
        <row r="171">
          <cell r="C171">
            <v>45208</v>
          </cell>
        </row>
        <row r="172">
          <cell r="C172">
            <v>45232</v>
          </cell>
        </row>
        <row r="173">
          <cell r="C173">
            <v>45233</v>
          </cell>
        </row>
        <row r="174">
          <cell r="C174">
            <v>45285</v>
          </cell>
        </row>
        <row r="175">
          <cell r="C175">
            <v>45292</v>
          </cell>
        </row>
        <row r="176">
          <cell r="C176">
            <v>45334</v>
          </cell>
        </row>
        <row r="177">
          <cell r="C177">
            <v>45335</v>
          </cell>
        </row>
        <row r="178">
          <cell r="C178">
            <v>45380</v>
          </cell>
        </row>
        <row r="179">
          <cell r="C179">
            <v>45404</v>
          </cell>
        </row>
        <row r="180">
          <cell r="C180">
            <v>45415</v>
          </cell>
        </row>
        <row r="181">
          <cell r="C181">
            <v>45436</v>
          </cell>
        </row>
        <row r="182">
          <cell r="C182">
            <v>45467</v>
          </cell>
        </row>
        <row r="183">
          <cell r="C183">
            <v>45513</v>
          </cell>
        </row>
        <row r="184">
          <cell r="C184">
            <v>45576</v>
          </cell>
        </row>
        <row r="185">
          <cell r="C185">
            <v>45597</v>
          </cell>
        </row>
        <row r="186">
          <cell r="C186">
            <v>45600</v>
          </cell>
        </row>
        <row r="187">
          <cell r="C187">
            <v>45651</v>
          </cell>
        </row>
        <row r="188">
          <cell r="C188">
            <v>45658</v>
          </cell>
        </row>
        <row r="189">
          <cell r="C189">
            <v>45719</v>
          </cell>
        </row>
        <row r="190">
          <cell r="C190">
            <v>45720</v>
          </cell>
        </row>
        <row r="191">
          <cell r="C191">
            <v>45765</v>
          </cell>
        </row>
        <row r="192">
          <cell r="C192">
            <v>45772</v>
          </cell>
        </row>
        <row r="193">
          <cell r="C193">
            <v>45779</v>
          </cell>
        </row>
        <row r="194">
          <cell r="C194">
            <v>45800</v>
          </cell>
        </row>
        <row r="195">
          <cell r="C195">
            <v>45835</v>
          </cell>
        </row>
        <row r="196">
          <cell r="C196">
            <v>45880</v>
          </cell>
        </row>
        <row r="197">
          <cell r="C197">
            <v>45940</v>
          </cell>
        </row>
        <row r="198">
          <cell r="C198">
            <v>45965</v>
          </cell>
        </row>
        <row r="199">
          <cell r="C199">
            <v>45964</v>
          </cell>
        </row>
        <row r="200">
          <cell r="C200">
            <v>46016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D2C93-AD79-9F45-B235-C013570AC73B}">
  <sheetPr>
    <outlinePr summaryBelow="0" summaryRight="0"/>
    <pageSetUpPr fitToPage="1"/>
  </sheetPr>
  <dimension ref="A1:AH69"/>
  <sheetViews>
    <sheetView zoomScale="156" zoomScaleNormal="80" workbookViewId="0">
      <pane xSplit="6" ySplit="3" topLeftCell="G51" activePane="bottomRight" state="frozen"/>
      <selection pane="topRight" activeCell="G1" sqref="G1"/>
      <selection pane="bottomLeft" activeCell="A4" sqref="A4"/>
      <selection pane="bottomRight" activeCell="H3" sqref="H3:V3"/>
    </sheetView>
  </sheetViews>
  <sheetFormatPr baseColWidth="10" defaultColWidth="12.42578125" defaultRowHeight="15.75" customHeight="1" x14ac:dyDescent="0.2"/>
  <cols>
    <col min="1" max="2" width="1.85546875" style="18" customWidth="1"/>
    <col min="3" max="3" width="3.7109375" style="18" customWidth="1"/>
    <col min="4" max="4" width="8.7109375" style="18" customWidth="1"/>
    <col min="5" max="5" width="9.42578125" style="18" bestFit="1" customWidth="1"/>
    <col min="6" max="6" width="4.7109375" style="18" customWidth="1"/>
    <col min="7" max="7" width="1.85546875" style="18" customWidth="1"/>
    <col min="8" max="8" width="1.85546875" style="32" customWidth="1"/>
    <col min="9" max="9" width="15.85546875" style="32" customWidth="1"/>
    <col min="10" max="10" width="1.42578125" style="32" customWidth="1"/>
    <col min="11" max="11" width="5.85546875" style="32" customWidth="1"/>
    <col min="12" max="12" width="1.42578125" style="32" customWidth="1"/>
    <col min="13" max="13" width="5.85546875" style="32" customWidth="1"/>
    <col min="14" max="14" width="1.42578125" style="32" customWidth="1"/>
    <col min="15" max="15" width="15.85546875" style="32" customWidth="1"/>
    <col min="16" max="16" width="5.85546875" style="32" customWidth="1"/>
    <col min="17" max="17" width="1.7109375" style="32" customWidth="1"/>
    <col min="18" max="18" width="5.85546875" style="32" customWidth="1"/>
    <col min="19" max="19" width="1.7109375" style="32" customWidth="1"/>
    <col min="20" max="20" width="15.85546875" style="32" customWidth="1"/>
    <col min="21" max="21" width="5.85546875" style="32" customWidth="1"/>
    <col min="22" max="22" width="1.7109375" style="32" customWidth="1"/>
    <col min="23" max="23" width="1.85546875" style="32" customWidth="1"/>
    <col min="24" max="16384" width="12.42578125" style="32"/>
  </cols>
  <sheetData>
    <row r="1" spans="1:34" ht="41.25" customHeight="1" x14ac:dyDescent="0.2">
      <c r="A1" s="1"/>
      <c r="B1" s="1"/>
      <c r="C1" s="1"/>
      <c r="D1" s="305"/>
      <c r="E1" s="306"/>
      <c r="F1" s="310" t="s">
        <v>0</v>
      </c>
      <c r="G1" s="310"/>
      <c r="H1" s="310"/>
      <c r="I1" s="310"/>
      <c r="J1" s="310"/>
      <c r="K1" s="310"/>
      <c r="L1" s="310"/>
      <c r="M1" s="310"/>
      <c r="N1" s="310"/>
      <c r="O1" s="310"/>
      <c r="P1" s="310"/>
      <c r="Q1" s="310"/>
      <c r="R1" s="310"/>
      <c r="S1" s="310"/>
      <c r="T1" s="310"/>
      <c r="U1" s="310"/>
      <c r="V1" s="310"/>
      <c r="W1" s="310"/>
      <c r="X1" s="310"/>
    </row>
    <row r="2" spans="1:34" ht="33.75" customHeight="1" x14ac:dyDescent="0.25">
      <c r="A2" s="28"/>
      <c r="B2" s="29"/>
      <c r="C2" s="307" t="s">
        <v>1</v>
      </c>
      <c r="D2" s="309" t="s">
        <v>2</v>
      </c>
      <c r="E2" s="306"/>
      <c r="F2" s="307" t="s">
        <v>3</v>
      </c>
      <c r="G2" s="28"/>
      <c r="H2" s="42"/>
      <c r="I2" s="311" t="s">
        <v>4</v>
      </c>
      <c r="J2" s="311"/>
      <c r="K2" s="311"/>
      <c r="L2" s="311"/>
      <c r="M2" s="311"/>
      <c r="N2" s="311"/>
      <c r="O2" s="311"/>
      <c r="P2" s="311"/>
      <c r="Q2" s="311"/>
      <c r="R2" s="311"/>
      <c r="S2" s="311"/>
      <c r="T2" s="311"/>
      <c r="U2" s="311"/>
      <c r="V2" s="43"/>
      <c r="W2"/>
      <c r="X2"/>
      <c r="Y2"/>
      <c r="Z2"/>
      <c r="AA2"/>
      <c r="AB2"/>
      <c r="AC2"/>
      <c r="AD2"/>
      <c r="AE2"/>
      <c r="AF2"/>
      <c r="AG2"/>
    </row>
    <row r="3" spans="1:34" ht="43.5" customHeight="1" x14ac:dyDescent="0.2">
      <c r="A3" s="33"/>
      <c r="B3" s="34"/>
      <c r="C3" s="308"/>
      <c r="D3" s="35" t="s">
        <v>5</v>
      </c>
      <c r="E3" s="36" t="s">
        <v>6</v>
      </c>
      <c r="F3" s="308"/>
      <c r="G3" s="33"/>
      <c r="H3" s="36"/>
      <c r="I3" s="302" t="s">
        <v>7</v>
      </c>
      <c r="J3" s="302"/>
      <c r="K3" s="302"/>
      <c r="L3" s="36"/>
      <c r="M3" s="303" t="s">
        <v>8</v>
      </c>
      <c r="N3" s="304"/>
      <c r="O3" s="304"/>
      <c r="P3" s="304"/>
      <c r="Q3" s="37"/>
      <c r="R3" s="303" t="s">
        <v>9</v>
      </c>
      <c r="S3" s="304"/>
      <c r="T3" s="304"/>
      <c r="U3" s="304"/>
      <c r="V3" s="38"/>
      <c r="W3" s="51"/>
      <c r="X3"/>
      <c r="Y3"/>
      <c r="Z3"/>
      <c r="AA3"/>
      <c r="AB3"/>
      <c r="AC3"/>
      <c r="AD3"/>
      <c r="AE3"/>
      <c r="AF3"/>
      <c r="AG3"/>
      <c r="AH3"/>
    </row>
    <row r="4" spans="1:34" ht="7.5" customHeight="1" x14ac:dyDescent="0.2">
      <c r="A4" s="30"/>
      <c r="B4" s="31"/>
      <c r="C4" s="23"/>
      <c r="D4" s="24"/>
      <c r="E4" s="23"/>
      <c r="F4" s="23"/>
      <c r="G4" s="30"/>
      <c r="H4" s="40"/>
      <c r="I4" s="44"/>
      <c r="J4" s="44"/>
      <c r="K4" s="44"/>
      <c r="L4" s="44"/>
      <c r="M4" s="44"/>
      <c r="N4" s="44"/>
      <c r="O4" s="44"/>
      <c r="P4" s="44"/>
      <c r="Q4" s="44"/>
      <c r="R4" s="44"/>
      <c r="S4" s="44"/>
      <c r="T4" s="44"/>
      <c r="U4" s="44"/>
      <c r="V4" s="39"/>
      <c r="W4" s="26"/>
      <c r="X4"/>
      <c r="Y4"/>
      <c r="Z4"/>
      <c r="AA4"/>
      <c r="AB4"/>
      <c r="AC4"/>
      <c r="AD4"/>
      <c r="AE4"/>
      <c r="AF4"/>
      <c r="AG4"/>
      <c r="AH4"/>
    </row>
    <row r="5" spans="1:34" ht="30" customHeight="1" x14ac:dyDescent="0.2">
      <c r="A5" s="6"/>
      <c r="B5" s="7"/>
      <c r="C5" s="8" t="str">
        <f ca="1">IF(AND(TODAY()&gt;=D5,TODAY()&lt;=E5),"➜",IF(TODAY()&gt;=E5,"✓",""))</f>
        <v>✓</v>
      </c>
      <c r="D5" s="9">
        <v>45047</v>
      </c>
      <c r="E5" s="9">
        <v>45051</v>
      </c>
      <c r="F5" s="10">
        <f ca="1">IFERROR(__xludf.DUMMYFUNCTION("NETWORKDAYS(D39,E39,IMPORTRANGE(""11zI9PD_4zH2XHK3LCfxspZVBzKiJJq8b-tPN6GFWayc"", ""feriados!C2:C""))"),4)</f>
        <v>4</v>
      </c>
      <c r="G5" s="6"/>
      <c r="H5" s="2"/>
      <c r="V5" s="5"/>
      <c r="W5"/>
      <c r="X5"/>
      <c r="AG5"/>
    </row>
    <row r="6" spans="1:34" ht="7.5" customHeight="1" x14ac:dyDescent="0.2">
      <c r="A6" s="6"/>
      <c r="B6" s="7"/>
      <c r="C6" s="9"/>
      <c r="D6" s="13"/>
      <c r="E6" s="13"/>
      <c r="F6" s="10"/>
      <c r="G6" s="6"/>
      <c r="H6" s="2"/>
      <c r="V6" s="5"/>
      <c r="W6"/>
      <c r="X6"/>
      <c r="AG6"/>
    </row>
    <row r="7" spans="1:34" ht="30" customHeight="1" x14ac:dyDescent="0.2">
      <c r="A7" s="6"/>
      <c r="B7" s="7"/>
      <c r="C7" s="8" t="str">
        <f ca="1">IF(AND(TODAY()&gt;=D7,TODAY()&lt;=E7),"➜",IF(TODAY()&gt;=E7,"✓",""))</f>
        <v>✓</v>
      </c>
      <c r="D7" s="9">
        <f t="shared" ref="D7:E7" si="0">D5+7</f>
        <v>45054</v>
      </c>
      <c r="E7" s="9">
        <f t="shared" si="0"/>
        <v>45058</v>
      </c>
      <c r="F7" s="10">
        <f ca="1">IFERROR(__xludf.DUMMYFUNCTION("NETWORKDAYS(D41,E41,IMPORTRANGE(""11zI9PD_4zH2XHK3LCfxspZVBzKiJJq8b-tPN6GFWayc"", ""feriados!C2:C""))"),5)</f>
        <v>5</v>
      </c>
      <c r="G7" s="6"/>
      <c r="H7" s="2"/>
      <c r="I7" s="10"/>
      <c r="J7" s="10"/>
      <c r="V7" s="5"/>
      <c r="W7"/>
      <c r="X7"/>
      <c r="Y7"/>
      <c r="Z7"/>
      <c r="AG7"/>
    </row>
    <row r="8" spans="1:34" ht="7.5" customHeight="1" x14ac:dyDescent="0.2">
      <c r="A8" s="11"/>
      <c r="B8" s="12"/>
      <c r="C8" s="9"/>
      <c r="D8" s="13"/>
      <c r="E8" s="13"/>
      <c r="F8" s="10"/>
      <c r="G8" s="6"/>
      <c r="H8" s="2"/>
      <c r="I8" s="10"/>
      <c r="J8" s="10"/>
      <c r="V8" s="5"/>
      <c r="W8"/>
      <c r="X8"/>
      <c r="Y8"/>
      <c r="Z8"/>
      <c r="AG8"/>
    </row>
    <row r="9" spans="1:34" ht="30" customHeight="1" x14ac:dyDescent="0.2">
      <c r="A9" s="6"/>
      <c r="B9" s="7"/>
      <c r="C9" s="8" t="str">
        <f ca="1">IF(AND(TODAY()&gt;=D9,TODAY()&lt;=E9),"➜",IF(TODAY()&gt;=E9,"✓",""))</f>
        <v>✓</v>
      </c>
      <c r="D9" s="9">
        <f>D7+7</f>
        <v>45061</v>
      </c>
      <c r="E9" s="9">
        <f>E7+7</f>
        <v>45065</v>
      </c>
      <c r="F9" s="10">
        <f ca="1">IFERROR(__xludf.DUMMYFUNCTION("NETWORKDAYS(D43,E43,IMPORTRANGE(""11zI9PD_4zH2XHK3LCfxspZVBzKiJJq8b-tPN6GFWayc"", ""feriados!C2:C""))"),5)</f>
        <v>5</v>
      </c>
      <c r="G9" s="6"/>
      <c r="H9" s="2"/>
      <c r="I9" s="10"/>
      <c r="J9" s="10"/>
      <c r="V9" s="5"/>
      <c r="W9"/>
      <c r="X9"/>
      <c r="Y9"/>
      <c r="Z9"/>
      <c r="AG9"/>
    </row>
    <row r="10" spans="1:34" ht="7.5" customHeight="1" x14ac:dyDescent="0.2">
      <c r="A10" s="11"/>
      <c r="B10" s="12"/>
      <c r="C10" s="9"/>
      <c r="D10" s="13"/>
      <c r="E10" s="13"/>
      <c r="F10" s="10"/>
      <c r="G10" s="6"/>
      <c r="H10" s="2"/>
      <c r="I10" s="10"/>
      <c r="J10" s="10"/>
      <c r="V10" s="5"/>
      <c r="W10"/>
      <c r="X10"/>
      <c r="Y10"/>
      <c r="Z10"/>
      <c r="AG10"/>
    </row>
    <row r="11" spans="1:34" ht="30" customHeight="1" x14ac:dyDescent="0.2">
      <c r="A11" s="6"/>
      <c r="B11" s="7"/>
      <c r="C11" s="8" t="str">
        <f ca="1">IF(AND(TODAY()&gt;=D11,TODAY()&lt;=E11),"➜",IF(TODAY()&gt;=E11,"✓",""))</f>
        <v>✓</v>
      </c>
      <c r="D11" s="9">
        <f t="shared" ref="D11:E11" si="1">D9+7</f>
        <v>45068</v>
      </c>
      <c r="E11" s="9">
        <f t="shared" si="1"/>
        <v>45072</v>
      </c>
      <c r="F11" s="10">
        <f ca="1">IFERROR(__xludf.DUMMYFUNCTION("NETWORKDAYS(D45,E45,IMPORTRANGE(""11zI9PD_4zH2XHK3LCfxspZVBzKiJJq8b-tPN6GFWayc"", ""feriados!C2:C""))"),4)</f>
        <v>4</v>
      </c>
      <c r="G11" s="6"/>
      <c r="H11" s="2"/>
      <c r="I11" s="10"/>
      <c r="J11" s="10"/>
      <c r="V11" s="5"/>
      <c r="W11"/>
      <c r="X11"/>
      <c r="Y11"/>
      <c r="Z11"/>
      <c r="AG11"/>
    </row>
    <row r="12" spans="1:34" ht="7.5" customHeight="1" x14ac:dyDescent="0.2">
      <c r="A12" s="6"/>
      <c r="B12" s="7"/>
      <c r="C12" s="9"/>
      <c r="D12" s="9"/>
      <c r="E12" s="9"/>
      <c r="F12" s="10"/>
      <c r="G12" s="6"/>
      <c r="H12" s="2"/>
      <c r="I12" s="10"/>
      <c r="J12" s="10"/>
      <c r="V12" s="5"/>
      <c r="W12"/>
      <c r="X12"/>
      <c r="Y12"/>
      <c r="Z12"/>
      <c r="AG12"/>
    </row>
    <row r="13" spans="1:34" ht="30" customHeight="1" x14ac:dyDescent="0.2">
      <c r="A13" s="6"/>
      <c r="B13" s="7"/>
      <c r="C13" s="8" t="str">
        <f ca="1">IF(AND(TODAY()&gt;=D13,TODAY()&lt;=E13),"➜",IF(TODAY()&gt;=E13,"✓",""))</f>
        <v>✓</v>
      </c>
      <c r="D13" s="9">
        <f t="shared" ref="D13:E13" si="2">D11+7</f>
        <v>45075</v>
      </c>
      <c r="E13" s="9">
        <f t="shared" si="2"/>
        <v>45079</v>
      </c>
      <c r="F13" s="10">
        <f ca="1">IFERROR(__xludf.DUMMYFUNCTION("NETWORKDAYS(D47,E47,IMPORTRANGE(""11zI9PD_4zH2XHK3LCfxspZVBzKiJJq8b-tPN6GFWayc"", ""feriados!C2:C""))"),5)</f>
        <v>5</v>
      </c>
      <c r="G13" s="6"/>
      <c r="H13" s="2"/>
      <c r="I13" s="10"/>
      <c r="J13" s="10"/>
      <c r="N13" s="10"/>
      <c r="O13" s="10"/>
      <c r="P13" s="10"/>
      <c r="Q13" s="10"/>
      <c r="R13" s="10"/>
      <c r="S13" s="10"/>
      <c r="T13" s="10"/>
      <c r="U13" s="10"/>
      <c r="V13" s="5"/>
      <c r="W13"/>
      <c r="X13"/>
      <c r="Y13"/>
      <c r="Z13"/>
      <c r="AD13"/>
      <c r="AE13"/>
      <c r="AF13"/>
      <c r="AG13"/>
    </row>
    <row r="14" spans="1:34" ht="7.5" customHeight="1" x14ac:dyDescent="0.2">
      <c r="A14" s="6"/>
      <c r="B14" s="7"/>
      <c r="C14" s="9"/>
      <c r="D14" s="9"/>
      <c r="E14" s="9"/>
      <c r="F14" s="10"/>
      <c r="G14" s="6"/>
      <c r="H14" s="2"/>
      <c r="N14" s="10"/>
      <c r="V14" s="5"/>
      <c r="W14"/>
      <c r="X14"/>
      <c r="AD14"/>
      <c r="AG14"/>
    </row>
    <row r="15" spans="1:34" ht="30" customHeight="1" x14ac:dyDescent="0.2">
      <c r="A15" s="6"/>
      <c r="B15" s="7"/>
      <c r="C15" s="8" t="str">
        <f ca="1">IF(AND(TODAY()&gt;=D15,TODAY()&lt;=E15),"➜",IF(TODAY()&gt;=E15,"✓",""))</f>
        <v>✓</v>
      </c>
      <c r="D15" s="9">
        <f t="shared" ref="D15:E15" si="3">D13+7</f>
        <v>45082</v>
      </c>
      <c r="E15" s="9">
        <f t="shared" si="3"/>
        <v>45086</v>
      </c>
      <c r="F15" s="10">
        <f ca="1">IFERROR(__xludf.DUMMYFUNCTION("NETWORKDAYS(D49,E49,IMPORTRANGE(""11zI9PD_4zH2XHK3LCfxspZVBzKiJJq8b-tPN6GFWayc"", ""feriados!C2:C""))"),5)</f>
        <v>5</v>
      </c>
      <c r="G15" s="6"/>
      <c r="H15" s="2"/>
      <c r="N15" s="10"/>
      <c r="V15" s="5"/>
      <c r="W15"/>
      <c r="X15"/>
      <c r="AD15"/>
      <c r="AG15"/>
    </row>
    <row r="16" spans="1:34" ht="7.5" customHeight="1" x14ac:dyDescent="0.2">
      <c r="A16" s="6"/>
      <c r="B16" s="7"/>
      <c r="C16" s="9"/>
      <c r="D16" s="9"/>
      <c r="E16" s="9"/>
      <c r="F16" s="10"/>
      <c r="G16" s="6"/>
      <c r="H16" s="2"/>
      <c r="N16" s="10"/>
      <c r="V16" s="5"/>
      <c r="W16"/>
      <c r="X16"/>
      <c r="AD16"/>
      <c r="AG16"/>
    </row>
    <row r="17" spans="1:33" ht="30" customHeight="1" x14ac:dyDescent="0.2">
      <c r="A17" s="6"/>
      <c r="B17" s="7"/>
      <c r="C17" s="8" t="str">
        <f ca="1">IF(AND(TODAY()&gt;=D17,TODAY()&lt;=E17),"➜",IF(TODAY()&gt;=E17,"✓",""))</f>
        <v>✓</v>
      </c>
      <c r="D17" s="9">
        <f t="shared" ref="D17:E17" si="4">D15+7</f>
        <v>45089</v>
      </c>
      <c r="E17" s="9">
        <f t="shared" si="4"/>
        <v>45093</v>
      </c>
      <c r="F17" s="10">
        <f ca="1">IFERROR(__xludf.DUMMYFUNCTION("NETWORKDAYS(D51,E51,IMPORTRANGE(""11zI9PD_4zH2XHK3LCfxspZVBzKiJJq8b-tPN6GFWayc"", ""feriados!C2:C""))"),5)</f>
        <v>5</v>
      </c>
      <c r="G17" s="6"/>
      <c r="H17" s="2"/>
      <c r="M17" s="297" t="s">
        <v>10</v>
      </c>
      <c r="N17" s="10"/>
      <c r="O17" s="277" t="s">
        <v>11</v>
      </c>
      <c r="P17" s="278"/>
      <c r="Q17" s="10"/>
      <c r="R17" s="10"/>
      <c r="S17" s="10"/>
      <c r="T17" s="10"/>
      <c r="U17" s="10"/>
      <c r="V17" s="5"/>
      <c r="W17"/>
      <c r="X17"/>
      <c r="AC17"/>
      <c r="AD17"/>
      <c r="AE17"/>
      <c r="AF17"/>
      <c r="AG17"/>
    </row>
    <row r="18" spans="1:33" ht="7.5" customHeight="1" x14ac:dyDescent="0.2">
      <c r="A18" s="6"/>
      <c r="B18" s="7"/>
      <c r="C18" s="9"/>
      <c r="D18" s="9"/>
      <c r="E18" s="9"/>
      <c r="F18" s="10"/>
      <c r="G18" s="6"/>
      <c r="H18" s="2"/>
      <c r="M18" s="298"/>
      <c r="N18" s="18"/>
      <c r="O18" s="18"/>
      <c r="P18" s="18"/>
      <c r="Q18" s="18"/>
      <c r="R18" s="18"/>
      <c r="S18" s="18"/>
      <c r="T18" s="18"/>
      <c r="U18" s="18"/>
      <c r="V18" s="5"/>
      <c r="W18"/>
      <c r="X18"/>
      <c r="AC18"/>
      <c r="AD18"/>
      <c r="AE18"/>
      <c r="AF18"/>
      <c r="AG18"/>
    </row>
    <row r="19" spans="1:33" ht="30" customHeight="1" x14ac:dyDescent="0.2">
      <c r="A19" s="6"/>
      <c r="B19" s="7"/>
      <c r="C19" s="8" t="str">
        <f ca="1">IF(AND(TODAY()&gt;=D19,TODAY()&lt;=E19),"➜",IF(TODAY()&gt;=E19,"✓",""))</f>
        <v>✓</v>
      </c>
      <c r="D19" s="9">
        <f t="shared" ref="D19:E19" si="5">D17+7</f>
        <v>45096</v>
      </c>
      <c r="E19" s="9">
        <f t="shared" si="5"/>
        <v>45100</v>
      </c>
      <c r="F19" s="10">
        <f ca="1">IFERROR(__xludf.DUMMYFUNCTION("NETWORKDAYS(D53,E53,IMPORTRANGE(""11zI9PD_4zH2XHK3LCfxspZVBzKiJJq8b-tPN6GFWayc"", ""feriados!C2:C""))"),5)</f>
        <v>5</v>
      </c>
      <c r="G19" s="6"/>
      <c r="H19" s="2"/>
      <c r="I19" s="22"/>
      <c r="J19" s="22"/>
      <c r="K19" s="22"/>
      <c r="M19" s="298"/>
      <c r="N19" s="25"/>
      <c r="O19" s="300" t="s">
        <v>12</v>
      </c>
      <c r="P19" s="300"/>
      <c r="Q19" s="25"/>
      <c r="R19" s="25"/>
      <c r="S19" s="25"/>
      <c r="T19" s="25"/>
      <c r="U19" s="25"/>
      <c r="V19" s="5"/>
      <c r="W19"/>
      <c r="X19"/>
      <c r="Y19"/>
      <c r="Z19"/>
      <c r="AA19"/>
      <c r="AC19"/>
      <c r="AD19"/>
      <c r="AE19"/>
      <c r="AF19"/>
      <c r="AG19"/>
    </row>
    <row r="20" spans="1:33" ht="7.5" customHeight="1" x14ac:dyDescent="0.2">
      <c r="A20" s="6"/>
      <c r="B20" s="7"/>
      <c r="C20" s="9"/>
      <c r="D20" s="9"/>
      <c r="E20" s="9"/>
      <c r="F20" s="10"/>
      <c r="G20" s="6"/>
      <c r="H20" s="2"/>
      <c r="I20" s="22"/>
      <c r="J20" s="22"/>
      <c r="M20" s="298"/>
      <c r="N20" s="25"/>
      <c r="O20" s="300"/>
      <c r="P20" s="300"/>
      <c r="Q20" s="25"/>
      <c r="R20" s="25"/>
      <c r="S20" s="25"/>
      <c r="T20" s="25"/>
      <c r="U20" s="25"/>
      <c r="V20" s="5"/>
      <c r="W20"/>
      <c r="X20"/>
      <c r="Y20"/>
      <c r="Z20"/>
      <c r="AC20"/>
      <c r="AD20"/>
      <c r="AE20"/>
      <c r="AF20"/>
      <c r="AG20"/>
    </row>
    <row r="21" spans="1:33" ht="30" customHeight="1" x14ac:dyDescent="0.2">
      <c r="A21" s="6"/>
      <c r="B21" s="7"/>
      <c r="C21" s="8" t="str">
        <f ca="1">IF(AND(TODAY()&gt;=D21,TODAY()&lt;=E21),"➜",IF(TODAY()&gt;=E21,"✓",""))</f>
        <v>✓</v>
      </c>
      <c r="D21" s="9">
        <f t="shared" ref="D21:E21" si="6">D19+7</f>
        <v>45103</v>
      </c>
      <c r="E21" s="9">
        <f t="shared" si="6"/>
        <v>45107</v>
      </c>
      <c r="F21" s="10">
        <f ca="1">IFERROR(__xludf.DUMMYFUNCTION("NETWORKDAYS(D55,E55,IMPORTRANGE(""11zI9PD_4zH2XHK3LCfxspZVBzKiJJq8b-tPN6GFWayc"", ""feriados!C2:C""))"),4)</f>
        <v>4</v>
      </c>
      <c r="G21" s="6"/>
      <c r="H21" s="2"/>
      <c r="I21" s="275" t="s">
        <v>13</v>
      </c>
      <c r="J21" s="275"/>
      <c r="K21" s="275"/>
      <c r="M21" s="299"/>
      <c r="N21" s="25"/>
      <c r="O21" s="300"/>
      <c r="P21" s="300"/>
      <c r="Q21" s="25"/>
      <c r="R21" s="25"/>
      <c r="S21" s="25"/>
      <c r="T21" s="25"/>
      <c r="U21" s="25"/>
      <c r="V21" s="5"/>
      <c r="W21"/>
      <c r="X21"/>
      <c r="Y21"/>
      <c r="Z21"/>
      <c r="AA21"/>
      <c r="AC21"/>
      <c r="AD21"/>
      <c r="AE21"/>
      <c r="AF21"/>
      <c r="AG21"/>
    </row>
    <row r="22" spans="1:33" ht="7.5" customHeight="1" x14ac:dyDescent="0.2">
      <c r="A22" s="6"/>
      <c r="B22" s="7"/>
      <c r="C22" s="9"/>
      <c r="D22" s="9"/>
      <c r="E22" s="9"/>
      <c r="F22" s="10"/>
      <c r="G22" s="6"/>
      <c r="H22" s="2"/>
      <c r="I22" s="22"/>
      <c r="J22" s="22"/>
      <c r="K22" s="22"/>
      <c r="M22" s="46"/>
      <c r="N22" s="10"/>
      <c r="O22" s="46"/>
      <c r="P22" s="46"/>
      <c r="Q22" s="46"/>
      <c r="R22" s="46"/>
      <c r="S22" s="46"/>
      <c r="T22" s="46"/>
      <c r="U22" s="46"/>
      <c r="V22" s="5"/>
      <c r="W22"/>
      <c r="X22"/>
      <c r="Y22"/>
      <c r="Z22"/>
      <c r="AA22"/>
      <c r="AB22"/>
      <c r="AC22"/>
      <c r="AD22"/>
      <c r="AE22"/>
      <c r="AF22"/>
      <c r="AG22"/>
    </row>
    <row r="23" spans="1:33" ht="30" customHeight="1" x14ac:dyDescent="0.2">
      <c r="A23" s="6"/>
      <c r="B23" s="7"/>
      <c r="C23" s="8" t="str">
        <f ca="1">IF(AND(TODAY()&gt;=D23,TODAY()&lt;=E23),"➜",IF(TODAY()&gt;=E23,"✓",""))</f>
        <v>✓</v>
      </c>
      <c r="D23" s="9">
        <f t="shared" ref="D23:E23" si="7">D21+7</f>
        <v>45110</v>
      </c>
      <c r="E23" s="9">
        <f t="shared" si="7"/>
        <v>45114</v>
      </c>
      <c r="F23" s="10">
        <f ca="1">IFERROR(__xludf.DUMMYFUNCTION("NETWORKDAYS(D57,E57,IMPORTRANGE(""11zI9PD_4zH2XHK3LCfxspZVBzKiJJq8b-tPN6GFWayc"", ""feriados!C2:C""))"),5)</f>
        <v>5</v>
      </c>
      <c r="G23" s="6"/>
      <c r="H23" s="2"/>
      <c r="I23" s="275" t="s">
        <v>14</v>
      </c>
      <c r="J23" s="275"/>
      <c r="K23" s="275"/>
      <c r="M23" s="301" t="s">
        <v>15</v>
      </c>
      <c r="N23" s="10"/>
      <c r="O23" s="277" t="s">
        <v>16</v>
      </c>
      <c r="P23" s="278"/>
      <c r="Q23" s="10"/>
      <c r="R23" s="272" t="s">
        <v>15</v>
      </c>
      <c r="S23" s="10"/>
      <c r="T23" s="277" t="s">
        <v>16</v>
      </c>
      <c r="U23" s="278"/>
      <c r="V23" s="5"/>
      <c r="W23"/>
      <c r="X23"/>
      <c r="Y23"/>
      <c r="Z23"/>
      <c r="AA23"/>
      <c r="AB23"/>
      <c r="AC23"/>
      <c r="AD23"/>
      <c r="AE23"/>
      <c r="AF23"/>
      <c r="AG23"/>
    </row>
    <row r="24" spans="1:33" ht="7.5" customHeight="1" x14ac:dyDescent="0.2">
      <c r="A24" s="6"/>
      <c r="B24" s="7"/>
      <c r="C24" s="9"/>
      <c r="D24" s="9"/>
      <c r="E24" s="9"/>
      <c r="F24" s="10"/>
      <c r="G24" s="6"/>
      <c r="H24" s="2"/>
      <c r="I24" s="275"/>
      <c r="J24" s="275"/>
      <c r="K24" s="275"/>
      <c r="M24" s="301"/>
      <c r="N24" s="10"/>
      <c r="O24" s="10"/>
      <c r="P24" s="10"/>
      <c r="Q24" s="10"/>
      <c r="R24" s="273"/>
      <c r="S24" s="10"/>
      <c r="T24" s="10"/>
      <c r="U24" s="10"/>
      <c r="V24" s="5"/>
      <c r="W24"/>
      <c r="X24"/>
      <c r="AB24"/>
      <c r="AC24"/>
      <c r="AD24"/>
      <c r="AE24"/>
      <c r="AF24"/>
      <c r="AG24"/>
    </row>
    <row r="25" spans="1:33" ht="30" customHeight="1" x14ac:dyDescent="0.2">
      <c r="A25" s="6"/>
      <c r="B25" s="7"/>
      <c r="C25" s="8" t="str">
        <f ca="1">IF(AND(TODAY()&gt;=D25,TODAY()&lt;=E25),"➜",IF(TODAY()&gt;=E25,"✓",""))</f>
        <v>✓</v>
      </c>
      <c r="D25" s="9">
        <f t="shared" ref="D25:E25" si="8">D23+7</f>
        <v>45117</v>
      </c>
      <c r="E25" s="9">
        <f t="shared" si="8"/>
        <v>45121</v>
      </c>
      <c r="F25" s="10">
        <f ca="1">IFERROR(__xludf.DUMMYFUNCTION("NETWORKDAYS(D59,E59,IMPORTRANGE(""11zI9PD_4zH2XHK3LCfxspZVBzKiJJq8b-tPN6GFWayc"", ""feriados!C2:C""))"),5)</f>
        <v>5</v>
      </c>
      <c r="G25" s="6"/>
      <c r="H25" s="2"/>
      <c r="I25" s="275"/>
      <c r="J25" s="275"/>
      <c r="K25" s="275"/>
      <c r="M25" s="301"/>
      <c r="N25" s="10"/>
      <c r="O25" s="277" t="s">
        <v>17</v>
      </c>
      <c r="P25" s="278"/>
      <c r="Q25" s="10"/>
      <c r="R25" s="273"/>
      <c r="S25" s="10"/>
      <c r="T25" s="277" t="s">
        <v>17</v>
      </c>
      <c r="U25" s="278"/>
      <c r="V25" s="5"/>
      <c r="W25"/>
      <c r="X25"/>
      <c r="Y25"/>
      <c r="Z25"/>
      <c r="AA25"/>
      <c r="AB25"/>
      <c r="AC25"/>
      <c r="AD25"/>
      <c r="AE25"/>
      <c r="AF25"/>
      <c r="AG25"/>
    </row>
    <row r="26" spans="1:33" ht="7.5" customHeight="1" x14ac:dyDescent="0.2">
      <c r="A26" s="6"/>
      <c r="B26" s="7"/>
      <c r="C26" s="9"/>
      <c r="D26" s="9"/>
      <c r="E26" s="9"/>
      <c r="F26" s="10"/>
      <c r="G26" s="27"/>
      <c r="H26" s="2"/>
      <c r="I26" s="22"/>
      <c r="J26" s="22"/>
      <c r="K26" s="22"/>
      <c r="M26" s="301"/>
      <c r="N26" s="10"/>
      <c r="O26" s="10"/>
      <c r="P26" s="10"/>
      <c r="Q26" s="10"/>
      <c r="R26" s="273"/>
      <c r="S26" s="10"/>
      <c r="T26" s="10"/>
      <c r="U26" s="10"/>
      <c r="V26" s="5"/>
      <c r="W26"/>
      <c r="X26"/>
      <c r="Y26"/>
      <c r="Z26"/>
      <c r="AA26"/>
      <c r="AB26"/>
      <c r="AC26"/>
      <c r="AD26"/>
      <c r="AE26"/>
      <c r="AF26"/>
      <c r="AG26"/>
    </row>
    <row r="27" spans="1:33" ht="30" customHeight="1" x14ac:dyDescent="0.2">
      <c r="A27" s="6"/>
      <c r="B27" s="7"/>
      <c r="C27" s="8" t="str">
        <f ca="1">IF(AND(TODAY()&gt;=D27,TODAY()&lt;=E27),"➜",IF(TODAY()&gt;=E27,"✓",""))</f>
        <v>✓</v>
      </c>
      <c r="D27" s="9">
        <f t="shared" ref="D27:E27" si="9">D25+7</f>
        <v>45124</v>
      </c>
      <c r="E27" s="9">
        <f t="shared" si="9"/>
        <v>45128</v>
      </c>
      <c r="F27" s="10">
        <f ca="1">IFERROR(__xludf.DUMMYFUNCTION("NETWORKDAYS(D61,E61,IMPORTRANGE(""11zI9PD_4zH2XHK3LCfxspZVBzKiJJq8b-tPN6GFWayc"", ""feriados!C2:C""))"),5)</f>
        <v>5</v>
      </c>
      <c r="G27" s="6"/>
      <c r="H27" s="2"/>
      <c r="I27" s="275" t="s">
        <v>18</v>
      </c>
      <c r="J27" s="275"/>
      <c r="K27" s="275"/>
      <c r="M27" s="301"/>
      <c r="N27" s="10"/>
      <c r="O27" s="277" t="s">
        <v>19</v>
      </c>
      <c r="P27" s="278"/>
      <c r="Q27" s="10"/>
      <c r="R27" s="273"/>
      <c r="S27" s="10"/>
      <c r="T27" s="277" t="s">
        <v>19</v>
      </c>
      <c r="U27" s="278"/>
      <c r="V27" s="5"/>
      <c r="W27"/>
      <c r="X27"/>
      <c r="Y27"/>
      <c r="Z27"/>
      <c r="AA27"/>
      <c r="AB27"/>
      <c r="AC27"/>
      <c r="AD27"/>
      <c r="AE27"/>
      <c r="AF27"/>
      <c r="AG27"/>
    </row>
    <row r="28" spans="1:33" ht="7.5" customHeight="1" x14ac:dyDescent="0.2">
      <c r="A28" s="6"/>
      <c r="B28" s="7"/>
      <c r="C28" s="9"/>
      <c r="D28" s="9"/>
      <c r="E28" s="9"/>
      <c r="F28" s="10"/>
      <c r="G28" s="6"/>
      <c r="H28" s="2"/>
      <c r="I28" s="275"/>
      <c r="J28" s="275"/>
      <c r="K28" s="275"/>
      <c r="M28" s="301"/>
      <c r="N28" s="10"/>
      <c r="O28" s="10"/>
      <c r="P28" s="10"/>
      <c r="Q28" s="10"/>
      <c r="R28" s="273"/>
      <c r="S28" s="10"/>
      <c r="T28" s="10"/>
      <c r="U28" s="10"/>
      <c r="V28" s="5"/>
      <c r="W28"/>
      <c r="X28"/>
      <c r="AB28"/>
      <c r="AC28"/>
      <c r="AD28"/>
      <c r="AE28"/>
      <c r="AF28"/>
      <c r="AG28"/>
    </row>
    <row r="29" spans="1:33" ht="30" customHeight="1" x14ac:dyDescent="0.2">
      <c r="A29" s="6"/>
      <c r="B29" s="7"/>
      <c r="C29" s="8" t="str">
        <f ca="1">IF(AND(TODAY()&gt;=D29,TODAY()&lt;=E29),"➜",IF(TODAY()&gt;=E29,"✓",""))</f>
        <v>✓</v>
      </c>
      <c r="D29" s="9">
        <f t="shared" ref="D29:E29" si="10">D27+7</f>
        <v>45131</v>
      </c>
      <c r="E29" s="9">
        <f t="shared" si="10"/>
        <v>45135</v>
      </c>
      <c r="F29" s="10">
        <f ca="1">IFERROR(__xludf.DUMMYFUNCTION("NETWORKDAYS(D63,E63,IMPORTRANGE(""11zI9PD_4zH2XHK3LCfxspZVBzKiJJq8b-tPN6GFWayc"", ""feriados!C2:C""))"),5)</f>
        <v>5</v>
      </c>
      <c r="G29" s="6"/>
      <c r="H29" s="2"/>
      <c r="I29" s="275"/>
      <c r="J29" s="275"/>
      <c r="K29" s="275"/>
      <c r="M29" s="301"/>
      <c r="N29" s="10"/>
      <c r="O29" s="277" t="s">
        <v>20</v>
      </c>
      <c r="P29" s="278"/>
      <c r="Q29" s="10"/>
      <c r="R29" s="273"/>
      <c r="S29" s="10"/>
      <c r="T29" s="277" t="s">
        <v>20</v>
      </c>
      <c r="U29" s="278"/>
      <c r="V29" s="5"/>
      <c r="W29"/>
      <c r="X29"/>
      <c r="AC29"/>
      <c r="AD29"/>
      <c r="AE29"/>
      <c r="AF29"/>
      <c r="AG29"/>
    </row>
    <row r="30" spans="1:33" ht="8.25" customHeight="1" x14ac:dyDescent="0.2">
      <c r="A30" s="6"/>
      <c r="B30" s="7"/>
      <c r="C30" s="9"/>
      <c r="D30" s="9"/>
      <c r="E30" s="9"/>
      <c r="F30" s="10"/>
      <c r="G30" s="6"/>
      <c r="H30" s="2"/>
      <c r="M30" s="301"/>
      <c r="N30" s="10"/>
      <c r="O30" s="10"/>
      <c r="P30" s="10"/>
      <c r="Q30" s="10"/>
      <c r="R30" s="273"/>
      <c r="S30" s="10"/>
      <c r="T30" s="10"/>
      <c r="U30" s="10"/>
      <c r="V30" s="5"/>
      <c r="W30"/>
      <c r="X30"/>
      <c r="AC30"/>
      <c r="AD30"/>
      <c r="AE30"/>
      <c r="AF30"/>
      <c r="AG30"/>
    </row>
    <row r="31" spans="1:33" ht="30" customHeight="1" x14ac:dyDescent="0.2">
      <c r="A31" s="6"/>
      <c r="B31" s="7"/>
      <c r="C31" s="8" t="str">
        <f ca="1">IF(AND(TODAY()&gt;=D31,TODAY()&lt;=E31),"➜",IF(TODAY()&gt;=E31,"✓",""))</f>
        <v>✓</v>
      </c>
      <c r="D31" s="9">
        <f t="shared" ref="D31:E31" si="11">D29+7</f>
        <v>45138</v>
      </c>
      <c r="E31" s="9">
        <f t="shared" si="11"/>
        <v>45142</v>
      </c>
      <c r="F31" s="10">
        <f ca="1">IFERROR(__xludf.DUMMYFUNCTION("NETWORKDAYS(D65,E65,IMPORTRANGE(""11zI9PD_4zH2XHK3LCfxspZVBzKiJJq8b-tPN6GFWayc"", ""feriados!C2:C""))"),5)</f>
        <v>5</v>
      </c>
      <c r="G31" s="6"/>
      <c r="H31" s="2"/>
      <c r="K31" s="272" t="s">
        <v>21</v>
      </c>
      <c r="M31" s="301"/>
      <c r="N31" s="10"/>
      <c r="O31" s="277" t="s">
        <v>22</v>
      </c>
      <c r="P31" s="278"/>
      <c r="Q31" s="10"/>
      <c r="R31" s="273"/>
      <c r="S31" s="10"/>
      <c r="T31" s="277" t="s">
        <v>22</v>
      </c>
      <c r="U31" s="278"/>
      <c r="V31" s="5"/>
      <c r="W31"/>
      <c r="X31"/>
      <c r="AA31"/>
      <c r="AC31"/>
      <c r="AD31"/>
      <c r="AE31"/>
      <c r="AF31"/>
      <c r="AG31"/>
    </row>
    <row r="32" spans="1:33" ht="7.5" customHeight="1" x14ac:dyDescent="0.2">
      <c r="A32" s="6"/>
      <c r="B32" s="7"/>
      <c r="C32" s="9"/>
      <c r="D32" s="9"/>
      <c r="E32" s="9"/>
      <c r="F32" s="10"/>
      <c r="G32" s="6"/>
      <c r="H32" s="2"/>
      <c r="K32" s="273"/>
      <c r="M32" s="301"/>
      <c r="N32" s="10"/>
      <c r="O32" s="10"/>
      <c r="P32" s="10"/>
      <c r="Q32" s="10"/>
      <c r="R32" s="273"/>
      <c r="S32" s="10"/>
      <c r="T32" s="10"/>
      <c r="U32" s="10"/>
      <c r="V32" s="5"/>
      <c r="W32"/>
      <c r="X32"/>
      <c r="AA32"/>
      <c r="AC32"/>
      <c r="AD32"/>
      <c r="AE32"/>
      <c r="AF32"/>
      <c r="AG32"/>
    </row>
    <row r="33" spans="1:33" ht="30" customHeight="1" x14ac:dyDescent="0.2">
      <c r="A33" s="6"/>
      <c r="B33" s="7"/>
      <c r="C33" s="8" t="str">
        <f ca="1">IF(AND(TODAY()&gt;=D33,TODAY()&lt;=E33),"➜",IF(TODAY()&gt;=E33,"✓",""))</f>
        <v>✓</v>
      </c>
      <c r="D33" s="9">
        <f t="shared" ref="D33:E33" si="12">D31+7</f>
        <v>45145</v>
      </c>
      <c r="E33" s="9">
        <f t="shared" si="12"/>
        <v>45149</v>
      </c>
      <c r="F33" s="10">
        <f ca="1">IFERROR(__xludf.DUMMYFUNCTION("NETWORKDAYS(D67,E67,IMPORTRANGE(""11zI9PD_4zH2XHK3LCfxspZVBzKiJJq8b-tPN6GFWayc"", ""feriados!C2:C""))"),4)</f>
        <v>4</v>
      </c>
      <c r="G33" s="6"/>
      <c r="H33" s="2"/>
      <c r="K33" s="273"/>
      <c r="M33" s="301"/>
      <c r="N33" s="10"/>
      <c r="O33" s="277" t="s">
        <v>23</v>
      </c>
      <c r="P33" s="278"/>
      <c r="Q33" s="10"/>
      <c r="R33" s="273"/>
      <c r="S33" s="10"/>
      <c r="T33" s="277" t="s">
        <v>23</v>
      </c>
      <c r="U33" s="278"/>
      <c r="V33" s="5"/>
      <c r="W33"/>
      <c r="X33"/>
      <c r="AA33"/>
      <c r="AC33"/>
      <c r="AD33"/>
      <c r="AE33"/>
      <c r="AF33"/>
      <c r="AG33"/>
    </row>
    <row r="34" spans="1:33" ht="7.5" customHeight="1" x14ac:dyDescent="0.2">
      <c r="A34" s="6"/>
      <c r="B34" s="7"/>
      <c r="C34" s="9"/>
      <c r="D34" s="9"/>
      <c r="E34" s="9"/>
      <c r="F34" s="10"/>
      <c r="G34" s="6"/>
      <c r="H34" s="2"/>
      <c r="K34" s="273"/>
      <c r="M34" s="301"/>
      <c r="N34" s="10"/>
      <c r="O34" s="10"/>
      <c r="P34" s="10"/>
      <c r="Q34" s="10"/>
      <c r="R34" s="273"/>
      <c r="S34" s="10"/>
      <c r="T34" s="10"/>
      <c r="U34" s="10"/>
      <c r="V34" s="5"/>
      <c r="W34"/>
      <c r="X34"/>
      <c r="AA34"/>
      <c r="AC34"/>
      <c r="AD34"/>
      <c r="AE34"/>
      <c r="AF34"/>
      <c r="AG34"/>
    </row>
    <row r="35" spans="1:33" ht="30" customHeight="1" x14ac:dyDescent="0.2">
      <c r="A35" s="6"/>
      <c r="B35" s="7"/>
      <c r="C35" s="8" t="str">
        <f ca="1">IF(AND(TODAY()&gt;=D35,TODAY()&lt;=E35),"➜",IF(TODAY()&gt;=E35,"✓",""))</f>
        <v>✓</v>
      </c>
      <c r="D35" s="9">
        <f t="shared" ref="D35:E35" si="13">D33+7</f>
        <v>45152</v>
      </c>
      <c r="E35" s="9">
        <f t="shared" si="13"/>
        <v>45156</v>
      </c>
      <c r="F35" s="10">
        <f ca="1">IFERROR(__xludf.DUMMYFUNCTION("NETWORKDAYS(D69,E69,IMPORTRANGE(""11zI9PD_4zH2XHK3LCfxspZVBzKiJJq8b-tPN6GFWayc"", ""feriados!C2:C""))"),5)</f>
        <v>5</v>
      </c>
      <c r="G35" s="6"/>
      <c r="H35" s="2"/>
      <c r="K35" s="273"/>
      <c r="M35" s="301"/>
      <c r="N35" s="10"/>
      <c r="O35" s="277" t="s">
        <v>24</v>
      </c>
      <c r="P35" s="278"/>
      <c r="Q35" s="10"/>
      <c r="R35" s="273"/>
      <c r="S35" s="10"/>
      <c r="T35" s="277" t="s">
        <v>24</v>
      </c>
      <c r="U35" s="278"/>
      <c r="V35" s="5"/>
      <c r="W35"/>
      <c r="X35"/>
      <c r="AA35"/>
      <c r="AC35"/>
      <c r="AD35"/>
      <c r="AE35"/>
      <c r="AF35"/>
      <c r="AG35"/>
    </row>
    <row r="36" spans="1:33" ht="7.5" customHeight="1" x14ac:dyDescent="0.2">
      <c r="A36" s="6"/>
      <c r="B36" s="7"/>
      <c r="C36" s="9"/>
      <c r="D36" s="9"/>
      <c r="E36" s="9"/>
      <c r="F36" s="10"/>
      <c r="G36" s="6"/>
      <c r="H36" s="2"/>
      <c r="K36" s="273"/>
      <c r="M36" s="301"/>
      <c r="N36" s="10"/>
      <c r="O36" s="10"/>
      <c r="P36" s="10"/>
      <c r="Q36" s="10"/>
      <c r="R36" s="273"/>
      <c r="S36" s="10"/>
      <c r="T36" s="10"/>
      <c r="U36" s="10"/>
      <c r="V36" s="5"/>
      <c r="W36"/>
      <c r="X36"/>
      <c r="AA36"/>
      <c r="AC36"/>
      <c r="AD36"/>
      <c r="AE36"/>
      <c r="AF36"/>
      <c r="AG36"/>
    </row>
    <row r="37" spans="1:33" ht="30" customHeight="1" x14ac:dyDescent="0.2">
      <c r="A37" s="6"/>
      <c r="B37" s="7"/>
      <c r="C37" s="8" t="str">
        <f ca="1">IF(AND(TODAY()&gt;=D37,TODAY()&lt;=E37),"➜",IF(TODAY()&gt;=E37,"✓",""))</f>
        <v>✓</v>
      </c>
      <c r="D37" s="9">
        <f t="shared" ref="D37:E37" si="14">D35+7</f>
        <v>45159</v>
      </c>
      <c r="E37" s="9">
        <f t="shared" si="14"/>
        <v>45163</v>
      </c>
      <c r="F37" s="10">
        <f ca="1">IFERROR(__xludf.DUMMYFUNCTION("NETWORKDAYS(D71,E71,IMPORTRANGE(""11zI9PD_4zH2XHK3LCfxspZVBzKiJJq8b-tPN6GFWayc"", ""feriados!C2:C""))"),5)</f>
        <v>5</v>
      </c>
      <c r="G37" s="6"/>
      <c r="H37" s="2"/>
      <c r="K37" s="273"/>
      <c r="M37" s="301"/>
      <c r="N37" s="10"/>
      <c r="O37" s="277" t="s">
        <v>25</v>
      </c>
      <c r="P37" s="278"/>
      <c r="Q37" s="10"/>
      <c r="R37" s="273"/>
      <c r="S37" s="10"/>
      <c r="T37" s="277" t="s">
        <v>25</v>
      </c>
      <c r="U37" s="278"/>
      <c r="V37" s="5"/>
      <c r="W37"/>
      <c r="X37"/>
      <c r="AA37"/>
      <c r="AC37"/>
      <c r="AD37"/>
      <c r="AE37"/>
      <c r="AF37"/>
      <c r="AG37"/>
    </row>
    <row r="38" spans="1:33" ht="7.5" customHeight="1" x14ac:dyDescent="0.2">
      <c r="A38" s="6"/>
      <c r="B38" s="7"/>
      <c r="C38" s="9"/>
      <c r="D38" s="9"/>
      <c r="E38" s="9"/>
      <c r="F38" s="10"/>
      <c r="G38" s="6"/>
      <c r="H38" s="2"/>
      <c r="K38" s="273"/>
      <c r="M38" s="301"/>
      <c r="N38" s="10"/>
      <c r="O38" s="18"/>
      <c r="P38" s="18"/>
      <c r="Q38" s="18"/>
      <c r="R38" s="273"/>
      <c r="S38" s="10"/>
      <c r="T38" s="10"/>
      <c r="U38" s="10"/>
      <c r="V38" s="5"/>
      <c r="W38"/>
      <c r="X38"/>
      <c r="AA38"/>
      <c r="AC38"/>
      <c r="AD38"/>
      <c r="AE38"/>
      <c r="AF38"/>
      <c r="AG38"/>
    </row>
    <row r="39" spans="1:33" ht="36" customHeight="1" x14ac:dyDescent="0.2">
      <c r="A39" s="6"/>
      <c r="B39" s="7"/>
      <c r="C39" s="8" t="str">
        <f ca="1">IF(AND(TODAY()&gt;=D39,TODAY()&lt;=E39),"➜",IF(TODAY()&gt;=E39,"✓",""))</f>
        <v>✓</v>
      </c>
      <c r="D39" s="9">
        <f t="shared" ref="D39:E39" si="15">D37+7</f>
        <v>45166</v>
      </c>
      <c r="E39" s="9">
        <f t="shared" si="15"/>
        <v>45170</v>
      </c>
      <c r="F39" s="10">
        <f ca="1">IFERROR(__xludf.DUMMYFUNCTION("NETWORKDAYS(D73,E73,IMPORTRANGE(""11zI9PD_4zH2XHK3LCfxspZVBzKiJJq8b-tPN6GFWayc"", ""feriados!C2:C""))"),5)</f>
        <v>5</v>
      </c>
      <c r="G39" s="6"/>
      <c r="H39" s="2"/>
      <c r="K39" s="273"/>
      <c r="M39" s="301"/>
      <c r="N39" s="10"/>
      <c r="O39" s="20" t="s">
        <v>26</v>
      </c>
      <c r="P39" s="272" t="s">
        <v>27</v>
      </c>
      <c r="Q39" s="17"/>
      <c r="R39" s="273"/>
      <c r="S39" s="10"/>
      <c r="T39" s="20" t="s">
        <v>26</v>
      </c>
      <c r="U39" s="272" t="s">
        <v>28</v>
      </c>
      <c r="V39" s="5"/>
      <c r="W39"/>
      <c r="X39"/>
      <c r="AA39"/>
      <c r="AC39"/>
      <c r="AD39"/>
      <c r="AE39"/>
      <c r="AF39"/>
      <c r="AG39"/>
    </row>
    <row r="40" spans="1:33" ht="7.5" customHeight="1" x14ac:dyDescent="0.2">
      <c r="A40" s="6"/>
      <c r="B40" s="7"/>
      <c r="C40" s="9"/>
      <c r="D40" s="9"/>
      <c r="E40" s="9"/>
      <c r="F40" s="10"/>
      <c r="G40" s="6"/>
      <c r="H40" s="2"/>
      <c r="K40" s="273"/>
      <c r="M40" s="301"/>
      <c r="N40" s="10"/>
      <c r="O40" s="10"/>
      <c r="P40" s="273"/>
      <c r="Q40" s="17"/>
      <c r="R40" s="273"/>
      <c r="S40" s="10"/>
      <c r="T40" s="10"/>
      <c r="U40" s="273"/>
      <c r="V40" s="5"/>
      <c r="W40"/>
      <c r="X40"/>
      <c r="AA40"/>
      <c r="AC40"/>
      <c r="AD40"/>
      <c r="AE40"/>
      <c r="AF40"/>
      <c r="AG40"/>
    </row>
    <row r="41" spans="1:33" ht="30" customHeight="1" x14ac:dyDescent="0.2">
      <c r="A41" s="6"/>
      <c r="B41" s="7"/>
      <c r="C41" s="8" t="str">
        <f ca="1">IF(AND(TODAY()&gt;=D41,TODAY()&lt;=E41),"➜",IF(TODAY()&gt;=E41,"✓",""))</f>
        <v>✓</v>
      </c>
      <c r="D41" s="9">
        <f t="shared" ref="D41:E41" si="16">D39+7</f>
        <v>45173</v>
      </c>
      <c r="E41" s="9">
        <f t="shared" si="16"/>
        <v>45177</v>
      </c>
      <c r="F41" s="10">
        <f ca="1">IFERROR(__xludf.DUMMYFUNCTION("NETWORKDAYS(D75,E75,IMPORTRANGE(""11zI9PD_4zH2XHK3LCfxspZVBzKiJJq8b-tPN6GFWayc"", ""feriados!C2:C""))"),5)</f>
        <v>5</v>
      </c>
      <c r="G41" s="6"/>
      <c r="H41" s="2"/>
      <c r="K41" s="273"/>
      <c r="M41" s="301"/>
      <c r="N41" s="10"/>
      <c r="O41" s="3" t="s">
        <v>29</v>
      </c>
      <c r="P41" s="273"/>
      <c r="Q41" s="17"/>
      <c r="R41" s="273"/>
      <c r="S41" s="10"/>
      <c r="T41" s="20" t="s">
        <v>29</v>
      </c>
      <c r="U41" s="273"/>
      <c r="V41" s="5"/>
      <c r="W41"/>
      <c r="X41"/>
      <c r="AA41"/>
      <c r="AC41"/>
      <c r="AD41"/>
      <c r="AE41"/>
      <c r="AF41"/>
      <c r="AG41"/>
    </row>
    <row r="42" spans="1:33" ht="7.5" customHeight="1" x14ac:dyDescent="0.2">
      <c r="A42" s="14"/>
      <c r="B42" s="15"/>
      <c r="C42" s="9"/>
      <c r="D42" s="16"/>
      <c r="E42" s="16"/>
      <c r="F42" s="10"/>
      <c r="G42" s="6"/>
      <c r="H42" s="2"/>
      <c r="K42" s="273"/>
      <c r="M42" s="301"/>
      <c r="N42" s="10"/>
      <c r="O42" s="18"/>
      <c r="P42" s="273"/>
      <c r="Q42" s="17"/>
      <c r="R42" s="273"/>
      <c r="S42" s="10"/>
      <c r="T42" s="10"/>
      <c r="U42" s="273"/>
      <c r="V42" s="5"/>
      <c r="W42"/>
      <c r="X42"/>
      <c r="AA42"/>
      <c r="AC42"/>
      <c r="AD42"/>
      <c r="AE42"/>
      <c r="AF42"/>
      <c r="AG42"/>
    </row>
    <row r="43" spans="1:33" ht="30" customHeight="1" x14ac:dyDescent="0.2">
      <c r="A43" s="6"/>
      <c r="B43" s="7"/>
      <c r="C43" s="8" t="str">
        <f ca="1">IF(AND(TODAY()&gt;=D43,TODAY()&lt;=E43),"➜",IF(TODAY()&gt;=E43,"✓",""))</f>
        <v>✓</v>
      </c>
      <c r="D43" s="9">
        <f t="shared" ref="D43:E43" si="17">D41+7</f>
        <v>45180</v>
      </c>
      <c r="E43" s="9">
        <f t="shared" si="17"/>
        <v>45184</v>
      </c>
      <c r="F43" s="10">
        <f ca="1">IFERROR(__xludf.DUMMYFUNCTION("NETWORKDAYS(D77,E77,IMPORTRANGE(""11zI9PD_4zH2XHK3LCfxspZVBzKiJJq8b-tPN6GFWayc"", ""feriados!C2:C""))"),5)</f>
        <v>5</v>
      </c>
      <c r="G43" s="6"/>
      <c r="H43" s="2"/>
      <c r="K43" s="273"/>
      <c r="M43" s="301"/>
      <c r="N43" s="10"/>
      <c r="O43" s="3" t="s">
        <v>30</v>
      </c>
      <c r="P43" s="274"/>
      <c r="Q43" s="17"/>
      <c r="R43" s="273"/>
      <c r="S43" s="10"/>
      <c r="T43" s="3" t="s">
        <v>30</v>
      </c>
      <c r="U43" s="274"/>
      <c r="V43" s="5"/>
      <c r="W43"/>
      <c r="X43"/>
      <c r="AA43"/>
      <c r="AC43"/>
      <c r="AD43"/>
      <c r="AE43"/>
      <c r="AF43"/>
      <c r="AG43"/>
    </row>
    <row r="44" spans="1:33" ht="7.5" customHeight="1" x14ac:dyDescent="0.2">
      <c r="A44" s="14"/>
      <c r="B44" s="15"/>
      <c r="C44" s="9"/>
      <c r="D44" s="16"/>
      <c r="E44" s="16"/>
      <c r="F44" s="10"/>
      <c r="G44" s="6"/>
      <c r="H44" s="41"/>
      <c r="K44" s="273"/>
      <c r="M44" s="301"/>
      <c r="N44" s="10"/>
      <c r="O44" s="10"/>
      <c r="P44" s="10"/>
      <c r="Q44" s="10"/>
      <c r="R44" s="273"/>
      <c r="S44" s="10"/>
      <c r="T44" s="10"/>
      <c r="U44" s="10"/>
      <c r="V44" s="5"/>
      <c r="W44"/>
      <c r="X44"/>
      <c r="AA44"/>
      <c r="AC44"/>
      <c r="AD44"/>
      <c r="AE44"/>
      <c r="AF44"/>
      <c r="AG44"/>
    </row>
    <row r="45" spans="1:33" ht="30" customHeight="1" x14ac:dyDescent="0.2">
      <c r="A45" s="6"/>
      <c r="B45" s="7"/>
      <c r="C45" s="8" t="str">
        <f ca="1">IF(AND(TODAY()&gt;=D45,TODAY()&lt;=E45),"➜",IF(TODAY()&gt;=E45,"✓",""))</f>
        <v>✓</v>
      </c>
      <c r="D45" s="9">
        <f t="shared" ref="D45:E45" si="18">D43+7</f>
        <v>45187</v>
      </c>
      <c r="E45" s="9">
        <f t="shared" si="18"/>
        <v>45191</v>
      </c>
      <c r="F45" s="10">
        <f ca="1">IFERROR(__xludf.DUMMYFUNCTION("NETWORKDAYS(D79,E79,IMPORTRANGE(""11zI9PD_4zH2XHK3LCfxspZVBzKiJJq8b-tPN6GFWayc"", ""feriados!C2:C""))"),5)</f>
        <v>5</v>
      </c>
      <c r="G45" s="6"/>
      <c r="H45" s="41"/>
      <c r="K45" s="274"/>
      <c r="M45" s="301"/>
      <c r="N45" s="10"/>
      <c r="O45" s="277" t="s">
        <v>31</v>
      </c>
      <c r="P45" s="278"/>
      <c r="Q45" s="10"/>
      <c r="R45" s="273"/>
      <c r="S45" s="10"/>
      <c r="T45" s="277" t="s">
        <v>31</v>
      </c>
      <c r="U45" s="278"/>
      <c r="V45" s="5"/>
      <c r="W45"/>
      <c r="X45"/>
      <c r="AA45"/>
      <c r="AC45"/>
      <c r="AD45"/>
      <c r="AE45"/>
      <c r="AF45"/>
      <c r="AG45"/>
    </row>
    <row r="46" spans="1:33" ht="7.5" customHeight="1" x14ac:dyDescent="0.2">
      <c r="A46" s="14"/>
      <c r="B46" s="15"/>
      <c r="C46" s="9"/>
      <c r="D46" s="16"/>
      <c r="E46" s="16"/>
      <c r="F46" s="10"/>
      <c r="G46" s="6"/>
      <c r="H46" s="41"/>
      <c r="M46" s="301"/>
      <c r="N46" s="10"/>
      <c r="O46" s="10"/>
      <c r="P46" s="10"/>
      <c r="Q46" s="10"/>
      <c r="R46" s="273"/>
      <c r="S46" s="10"/>
      <c r="T46" s="10"/>
      <c r="U46" s="10"/>
      <c r="V46" s="5"/>
      <c r="W46"/>
      <c r="X46"/>
      <c r="AA46"/>
      <c r="AC46"/>
      <c r="AD46"/>
      <c r="AE46"/>
      <c r="AF46"/>
      <c r="AG46"/>
    </row>
    <row r="47" spans="1:33" ht="36.75" customHeight="1" x14ac:dyDescent="0.2">
      <c r="A47" s="6"/>
      <c r="B47" s="7"/>
      <c r="C47" s="8" t="str">
        <f ca="1">IF(AND(TODAY()&gt;=D47,TODAY()&lt;=E47),"➜",IF(TODAY()&gt;=E47,"✓",""))</f>
        <v>✓</v>
      </c>
      <c r="D47" s="9">
        <f t="shared" ref="D47:E47" si="19">D45+7</f>
        <v>45194</v>
      </c>
      <c r="E47" s="9">
        <f t="shared" si="19"/>
        <v>45198</v>
      </c>
      <c r="F47" s="10">
        <f ca="1">IFERROR(__xludf.DUMMYFUNCTION("NETWORKDAYS(D81,E81,IMPORTRANGE(""11zI9PD_4zH2XHK3LCfxspZVBzKiJJq8b-tPN6GFWayc"", ""feriados!C2:C""))"),5)</f>
        <v>5</v>
      </c>
      <c r="G47" s="6"/>
      <c r="H47" s="41"/>
      <c r="M47" s="301"/>
      <c r="N47" s="10"/>
      <c r="O47" s="277" t="s">
        <v>32</v>
      </c>
      <c r="P47" s="278"/>
      <c r="Q47" s="10"/>
      <c r="R47" s="273"/>
      <c r="S47" s="10"/>
      <c r="T47" s="277" t="s">
        <v>32</v>
      </c>
      <c r="U47" s="278"/>
      <c r="V47" s="5"/>
      <c r="W47"/>
      <c r="X47"/>
      <c r="AA47"/>
      <c r="AC47"/>
      <c r="AD47"/>
      <c r="AE47"/>
      <c r="AF47"/>
      <c r="AG47"/>
    </row>
    <row r="48" spans="1:33" ht="7.5" customHeight="1" x14ac:dyDescent="0.2">
      <c r="A48" s="14"/>
      <c r="B48" s="15"/>
      <c r="C48" s="9"/>
      <c r="D48" s="16"/>
      <c r="E48" s="16"/>
      <c r="F48" s="10"/>
      <c r="G48" s="6"/>
      <c r="H48" s="41"/>
      <c r="M48" s="301"/>
      <c r="N48" s="10"/>
      <c r="O48" s="10"/>
      <c r="P48" s="10"/>
      <c r="Q48" s="10"/>
      <c r="R48" s="273"/>
      <c r="S48" s="10"/>
      <c r="T48" s="10"/>
      <c r="U48" s="10"/>
      <c r="V48" s="5"/>
      <c r="W48"/>
      <c r="X48"/>
      <c r="AA48"/>
      <c r="AC48"/>
      <c r="AD48"/>
      <c r="AE48"/>
      <c r="AF48"/>
      <c r="AG48"/>
    </row>
    <row r="49" spans="1:33" ht="30" customHeight="1" x14ac:dyDescent="0.2">
      <c r="A49" s="6"/>
      <c r="B49" s="7"/>
      <c r="C49" s="8" t="str">
        <f ca="1">IF(AND(TODAY()&gt;=D49,TODAY()&lt;=E49),"➜",IF(TODAY()&gt;=E49,"✓",""))</f>
        <v>✓</v>
      </c>
      <c r="D49" s="9">
        <f t="shared" ref="D49:E49" si="20">D47+7</f>
        <v>45201</v>
      </c>
      <c r="E49" s="9">
        <f t="shared" si="20"/>
        <v>45205</v>
      </c>
      <c r="F49" s="10">
        <f ca="1">IFERROR(__xludf.DUMMYFUNCTION("NETWORKDAYS(D83,E83,IMPORTRANGE(""11zI9PD_4zH2XHK3LCfxspZVBzKiJJq8b-tPN6GFWayc"", ""feriados!C2:C""))"),5)</f>
        <v>5</v>
      </c>
      <c r="G49" s="6"/>
      <c r="H49" s="41"/>
      <c r="M49" s="301"/>
      <c r="N49" s="10"/>
      <c r="O49" s="277" t="s">
        <v>33</v>
      </c>
      <c r="P49" s="278"/>
      <c r="Q49" s="10"/>
      <c r="R49" s="273"/>
      <c r="S49" s="10"/>
      <c r="T49" s="277" t="s">
        <v>33</v>
      </c>
      <c r="U49" s="278"/>
      <c r="V49" s="5"/>
      <c r="W49"/>
      <c r="X49"/>
      <c r="AA49"/>
      <c r="AC49"/>
      <c r="AD49"/>
      <c r="AE49"/>
      <c r="AF49"/>
      <c r="AG49"/>
    </row>
    <row r="50" spans="1:33" ht="7.5" customHeight="1" x14ac:dyDescent="0.2">
      <c r="A50" s="14"/>
      <c r="B50" s="15"/>
      <c r="C50" s="9"/>
      <c r="D50" s="16"/>
      <c r="E50" s="16"/>
      <c r="F50" s="10"/>
      <c r="G50" s="6"/>
      <c r="H50" s="41"/>
      <c r="M50" s="301"/>
      <c r="N50" s="10"/>
      <c r="O50" s="10"/>
      <c r="P50" s="10"/>
      <c r="Q50" s="10"/>
      <c r="R50" s="273"/>
      <c r="S50" s="10"/>
      <c r="T50" s="10"/>
      <c r="U50" s="10"/>
      <c r="V50" s="5"/>
      <c r="W50"/>
      <c r="X50"/>
      <c r="AA50"/>
      <c r="AC50"/>
      <c r="AD50"/>
      <c r="AE50"/>
      <c r="AF50"/>
      <c r="AG50"/>
    </row>
    <row r="51" spans="1:33" ht="30" customHeight="1" x14ac:dyDescent="0.2">
      <c r="A51" s="6"/>
      <c r="B51" s="7"/>
      <c r="C51" s="8" t="str">
        <f ca="1">IF(AND(TODAY()&gt;=D51,TODAY()&lt;=E51),"➜",IF(TODAY()&gt;=E51,"✓",""))</f>
        <v>✓</v>
      </c>
      <c r="D51" s="9">
        <f t="shared" ref="D51:E51" si="21">D49+7</f>
        <v>45208</v>
      </c>
      <c r="E51" s="9">
        <f t="shared" si="21"/>
        <v>45212</v>
      </c>
      <c r="F51" s="10">
        <f ca="1">IFERROR(__xludf.DUMMYFUNCTION("NETWORKDAYS(D85,E85,IMPORTRANGE(""11zI9PD_4zH2XHK3LCfxspZVBzKiJJq8b-tPN6GFWayc"", ""feriados!C2:C""))"),4)</f>
        <v>4</v>
      </c>
      <c r="G51" s="6"/>
      <c r="H51" s="41"/>
      <c r="M51" s="301"/>
      <c r="N51" s="10"/>
      <c r="O51" s="277" t="s">
        <v>34</v>
      </c>
      <c r="P51" s="278"/>
      <c r="Q51" s="10"/>
      <c r="R51" s="273"/>
      <c r="S51" s="10"/>
      <c r="T51" s="277" t="s">
        <v>34</v>
      </c>
      <c r="U51" s="278"/>
      <c r="V51" s="5"/>
      <c r="W51"/>
      <c r="X51"/>
      <c r="AA51"/>
      <c r="AC51"/>
      <c r="AD51"/>
      <c r="AE51"/>
      <c r="AF51"/>
      <c r="AG51"/>
    </row>
    <row r="52" spans="1:33" ht="7.5" customHeight="1" x14ac:dyDescent="0.2">
      <c r="A52" s="14"/>
      <c r="B52" s="15"/>
      <c r="C52" s="9"/>
      <c r="D52" s="16"/>
      <c r="E52" s="16"/>
      <c r="F52" s="10"/>
      <c r="G52" s="6"/>
      <c r="H52" s="41"/>
      <c r="M52" s="301"/>
      <c r="N52" s="10"/>
      <c r="O52" s="18"/>
      <c r="P52" s="18"/>
      <c r="Q52" s="18"/>
      <c r="R52" s="273"/>
      <c r="S52" s="10"/>
      <c r="T52" s="10"/>
      <c r="U52" s="10"/>
      <c r="V52" s="5"/>
      <c r="W52"/>
      <c r="X52"/>
      <c r="AA52"/>
      <c r="AC52"/>
      <c r="AD52"/>
      <c r="AE52"/>
      <c r="AF52"/>
      <c r="AG52"/>
    </row>
    <row r="53" spans="1:33" ht="32.1" customHeight="1" x14ac:dyDescent="0.2">
      <c r="A53" s="6"/>
      <c r="B53" s="7"/>
      <c r="C53" s="8" t="str">
        <f ca="1">IF(AND(TODAY()&gt;=D53,TODAY()&lt;=E53),"➜",IF(TODAY()&gt;=E53,"✓",""))</f>
        <v>✓</v>
      </c>
      <c r="D53" s="9">
        <f t="shared" ref="D53:E53" si="22">D51+7</f>
        <v>45215</v>
      </c>
      <c r="E53" s="9">
        <f t="shared" si="22"/>
        <v>45219</v>
      </c>
      <c r="F53" s="10">
        <f ca="1">IFERROR(__xludf.DUMMYFUNCTION("NETWORKDAYS(D87,E87,IMPORTRANGE(""11zI9PD_4zH2XHK3LCfxspZVBzKiJJq8b-tPN6GFWayc"", ""feriados!C2:C""))"),5)</f>
        <v>5</v>
      </c>
      <c r="G53" s="6"/>
      <c r="H53" s="41"/>
      <c r="M53" s="301"/>
      <c r="N53" s="10"/>
      <c r="O53" s="277" t="s">
        <v>35</v>
      </c>
      <c r="P53" s="278"/>
      <c r="Q53" s="10"/>
      <c r="R53" s="273"/>
      <c r="S53" s="10"/>
      <c r="T53" s="277" t="s">
        <v>36</v>
      </c>
      <c r="U53" s="278"/>
      <c r="V53" s="5"/>
      <c r="W53"/>
      <c r="X53"/>
      <c r="AA53"/>
      <c r="AC53"/>
      <c r="AD53"/>
      <c r="AE53"/>
      <c r="AF53"/>
      <c r="AG53"/>
    </row>
    <row r="54" spans="1:33" ht="7.5" customHeight="1" x14ac:dyDescent="0.2">
      <c r="A54" s="14"/>
      <c r="B54" s="15"/>
      <c r="C54" s="9"/>
      <c r="D54" s="16"/>
      <c r="E54" s="16"/>
      <c r="F54" s="10"/>
      <c r="G54" s="6"/>
      <c r="H54" s="41"/>
      <c r="K54" s="45"/>
      <c r="N54" s="10"/>
      <c r="O54" s="18"/>
      <c r="P54" s="18"/>
      <c r="Q54" s="18"/>
      <c r="R54" s="273"/>
      <c r="S54" s="10"/>
      <c r="T54" s="10"/>
      <c r="U54" s="10"/>
      <c r="V54" s="5"/>
      <c r="W54"/>
      <c r="X54"/>
      <c r="AA54"/>
      <c r="AD54"/>
      <c r="AE54"/>
      <c r="AF54"/>
      <c r="AG54"/>
    </row>
    <row r="55" spans="1:33" ht="30" customHeight="1" x14ac:dyDescent="0.2">
      <c r="A55" s="6"/>
      <c r="B55" s="7"/>
      <c r="C55" s="8" t="str">
        <f ca="1">IF(AND(TODAY()&gt;=D55,TODAY()&lt;=E55),"➜",IF(TODAY()&gt;=E55,"✓",""))</f>
        <v>✓</v>
      </c>
      <c r="D55" s="9">
        <f t="shared" ref="D55:E55" si="23">D53+7</f>
        <v>45222</v>
      </c>
      <c r="E55" s="9">
        <f t="shared" si="23"/>
        <v>45226</v>
      </c>
      <c r="F55" s="10">
        <f ca="1">IFERROR(__xludf.DUMMYFUNCTION("NETWORKDAYS(D89,E89,IMPORTRANGE(""11zI9PD_4zH2XHK3LCfxspZVBzKiJJq8b-tPN6GFWayc"", ""feriados!C2:C""))"),5)</f>
        <v>5</v>
      </c>
      <c r="G55" s="6"/>
      <c r="H55" s="41"/>
      <c r="K55" s="45"/>
      <c r="M55" s="279" t="s">
        <v>37</v>
      </c>
      <c r="N55" s="280"/>
      <c r="O55" s="280"/>
      <c r="P55" s="281"/>
      <c r="Q55" s="21"/>
      <c r="R55" s="273"/>
      <c r="S55" s="10"/>
      <c r="T55" s="277" t="s">
        <v>38</v>
      </c>
      <c r="U55" s="278"/>
      <c r="V55" s="5"/>
      <c r="W55"/>
      <c r="X55"/>
      <c r="AA55"/>
      <c r="AC55"/>
      <c r="AD55"/>
      <c r="AE55"/>
      <c r="AF55"/>
      <c r="AG55"/>
    </row>
    <row r="56" spans="1:33" ht="7.5" customHeight="1" x14ac:dyDescent="0.2">
      <c r="A56" s="14"/>
      <c r="B56" s="15"/>
      <c r="C56" s="9"/>
      <c r="D56" s="16"/>
      <c r="E56" s="16"/>
      <c r="F56" s="10"/>
      <c r="G56" s="6"/>
      <c r="H56" s="41"/>
      <c r="M56" s="282"/>
      <c r="N56" s="283"/>
      <c r="O56" s="283"/>
      <c r="P56" s="284"/>
      <c r="Q56" s="21"/>
      <c r="R56" s="273"/>
      <c r="S56" s="19"/>
      <c r="T56" s="10"/>
      <c r="U56" s="10"/>
      <c r="V56" s="5"/>
      <c r="W56"/>
      <c r="X56"/>
      <c r="AC56"/>
      <c r="AD56"/>
      <c r="AE56"/>
      <c r="AF56"/>
      <c r="AG56"/>
    </row>
    <row r="57" spans="1:33" ht="30" customHeight="1" x14ac:dyDescent="0.2">
      <c r="A57" s="14"/>
      <c r="B57" s="15"/>
      <c r="C57" s="8" t="str">
        <f ca="1">IF(AND(TODAY()&gt;=D57,TODAY()&lt;=E57),"➜",IF(TODAY()&gt;=E57,"✓",""))</f>
        <v>✓</v>
      </c>
      <c r="D57" s="9">
        <f t="shared" ref="D57:E57" si="24">D55+7</f>
        <v>45229</v>
      </c>
      <c r="E57" s="9">
        <f t="shared" si="24"/>
        <v>45233</v>
      </c>
      <c r="F57" s="10">
        <f ca="1">IFERROR(__xludf.DUMMYFUNCTION("NETWORKDAYS(D91,E91,IMPORTRANGE(""11zI9PD_4zH2XHK3LCfxspZVBzKiJJq8b-tPN6GFWayc"", ""feriados!C2:C""))"),3)</f>
        <v>3</v>
      </c>
      <c r="G57" s="6"/>
      <c r="H57" s="41"/>
      <c r="M57" s="285"/>
      <c r="N57" s="286"/>
      <c r="O57" s="286"/>
      <c r="P57" s="287"/>
      <c r="Q57" s="21"/>
      <c r="R57" s="274"/>
      <c r="S57" s="19"/>
      <c r="T57" s="277" t="s">
        <v>39</v>
      </c>
      <c r="U57" s="278"/>
      <c r="V57" s="5"/>
      <c r="W57"/>
      <c r="X57"/>
      <c r="AC57"/>
      <c r="AD57"/>
      <c r="AE57"/>
      <c r="AF57"/>
      <c r="AG57"/>
    </row>
    <row r="58" spans="1:33" ht="7.5" customHeight="1" x14ac:dyDescent="0.2">
      <c r="A58" s="14"/>
      <c r="B58" s="15"/>
      <c r="C58" s="9"/>
      <c r="D58" s="16"/>
      <c r="E58" s="16"/>
      <c r="F58" s="10"/>
      <c r="G58" s="6"/>
      <c r="H58" s="47"/>
      <c r="I58" s="48"/>
      <c r="J58" s="48"/>
      <c r="K58" s="48"/>
      <c r="L58" s="48"/>
      <c r="M58" s="49"/>
      <c r="N58" s="49"/>
      <c r="O58" s="49"/>
      <c r="P58" s="49"/>
      <c r="Q58" s="49"/>
      <c r="R58" s="49"/>
      <c r="S58" s="49"/>
      <c r="T58" s="49"/>
      <c r="U58" s="49"/>
      <c r="V58" s="50"/>
      <c r="W58"/>
      <c r="X58"/>
      <c r="Y58"/>
      <c r="Z58"/>
      <c r="AA58"/>
      <c r="AB58"/>
      <c r="AC58"/>
      <c r="AD58"/>
      <c r="AE58"/>
      <c r="AF58"/>
      <c r="AG58"/>
    </row>
    <row r="59" spans="1:33" ht="30" customHeight="1" x14ac:dyDescent="0.2">
      <c r="A59" s="14"/>
      <c r="B59" s="15"/>
      <c r="C59" s="8" t="str">
        <f ca="1">IF(AND(TODAY()&gt;=D59,TODAY()&lt;=E59),"➜",IF(TODAY()&gt;=E59,"✓",""))</f>
        <v>✓</v>
      </c>
      <c r="D59" s="9">
        <f t="shared" ref="D59:E59" si="25">D57+7</f>
        <v>45236</v>
      </c>
      <c r="E59" s="9">
        <f t="shared" si="25"/>
        <v>45240</v>
      </c>
      <c r="F59" s="10">
        <f ca="1">IFERROR(__xludf.DUMMYFUNCTION("NETWORKDAYS(D93,E93,IMPORTRANGE(""11zI9PD_4zH2XHK3LCfxspZVBzKiJJq8b-tPN6GFWayc"", ""feriados!C2:C""))"),5)</f>
        <v>5</v>
      </c>
      <c r="G59" s="6"/>
      <c r="H59" s="41"/>
      <c r="R59" s="288" t="s">
        <v>40</v>
      </c>
      <c r="S59" s="289"/>
      <c r="T59" s="289"/>
      <c r="U59" s="290"/>
      <c r="V59" s="5"/>
      <c r="W59"/>
      <c r="X59"/>
      <c r="AG59"/>
    </row>
    <row r="60" spans="1:33" ht="7.5" customHeight="1" x14ac:dyDescent="0.2">
      <c r="A60" s="14"/>
      <c r="B60" s="15"/>
      <c r="C60" s="9"/>
      <c r="D60" s="9"/>
      <c r="E60" s="9"/>
      <c r="F60" s="10"/>
      <c r="G60" s="6"/>
      <c r="H60" s="41"/>
      <c r="R60" s="291"/>
      <c r="S60" s="292"/>
      <c r="T60" s="292"/>
      <c r="U60" s="293"/>
      <c r="V60" s="5"/>
      <c r="W60"/>
      <c r="X60"/>
      <c r="AG60"/>
    </row>
    <row r="61" spans="1:33" ht="30" customHeight="1" x14ac:dyDescent="0.2">
      <c r="A61" s="14"/>
      <c r="B61" s="15"/>
      <c r="C61" s="8" t="str">
        <f ca="1">IF(AND(TODAY()&gt;=D61,TODAY()&lt;=E61),"➜",IF(TODAY()&gt;=E61,"✓",""))</f>
        <v>✓</v>
      </c>
      <c r="D61" s="9">
        <f t="shared" ref="D61:E67" si="26">D59+7</f>
        <v>45243</v>
      </c>
      <c r="E61" s="9">
        <f t="shared" si="26"/>
        <v>45247</v>
      </c>
      <c r="F61" s="10">
        <f ca="1">IFERROR(__xludf.DUMMYFUNCTION("NETWORKDAYS(D95,E95,IMPORTRANGE(""11zI9PD_4zH2XHK3LCfxspZVBzKiJJq8b-tPN6GFWayc"", ""feriados!C2:C""))"),5)</f>
        <v>5</v>
      </c>
      <c r="G61" s="6"/>
      <c r="H61" s="41"/>
      <c r="R61" s="294"/>
      <c r="S61" s="295"/>
      <c r="T61" s="295"/>
      <c r="U61" s="296"/>
      <c r="V61" s="5"/>
      <c r="W61"/>
      <c r="X61"/>
      <c r="AG61"/>
    </row>
    <row r="62" spans="1:33" ht="7.5" customHeight="1" x14ac:dyDescent="0.2">
      <c r="A62" s="6"/>
      <c r="B62" s="17"/>
      <c r="C62" s="9"/>
      <c r="D62" s="9"/>
      <c r="E62" s="9"/>
      <c r="F62" s="10"/>
      <c r="G62" s="6"/>
      <c r="H62" s="41"/>
      <c r="V62" s="5"/>
      <c r="W62"/>
      <c r="X62"/>
      <c r="AG62"/>
    </row>
    <row r="63" spans="1:33" ht="30" customHeight="1" x14ac:dyDescent="0.2">
      <c r="A63" s="6"/>
      <c r="B63" s="41"/>
      <c r="C63" s="8" t="str">
        <f ca="1">IF(AND(TODAY()&gt;=D63,TODAY()&lt;=E63),"➜",IF(TODAY()&gt;=E63,"✓",""))</f>
        <v>✓</v>
      </c>
      <c r="D63" s="9">
        <f t="shared" si="26"/>
        <v>45250</v>
      </c>
      <c r="E63" s="9">
        <f t="shared" si="26"/>
        <v>45254</v>
      </c>
      <c r="F63" s="10">
        <f ca="1">IFERROR(__xludf.DUMMYFUNCTION("NETWORKDAYS(D95,E95,IMPORTRANGE(""11zI9PD_4zH2XHK3LCfxspZVBzKiJJq8b-tPN6GFWayc"", ""feriados!C2:C""))"),5)</f>
        <v>5</v>
      </c>
      <c r="G63" s="6"/>
      <c r="H63" s="41"/>
      <c r="V63" s="5"/>
      <c r="W63"/>
      <c r="X63"/>
      <c r="AG63"/>
    </row>
    <row r="64" spans="1:33" ht="7.5" customHeight="1" x14ac:dyDescent="0.2">
      <c r="A64" s="6"/>
      <c r="B64" s="41"/>
      <c r="G64" s="6"/>
      <c r="H64" s="41"/>
      <c r="V64" s="5"/>
      <c r="W64"/>
      <c r="X64"/>
      <c r="AG64"/>
    </row>
    <row r="65" spans="1:33" ht="30" customHeight="1" x14ac:dyDescent="0.2">
      <c r="A65" s="6"/>
      <c r="B65" s="41"/>
      <c r="C65" s="8" t="str">
        <f ca="1">IF(AND(TODAY()&gt;=D65,TODAY()&lt;=E65),"➜",IF(TODAY()&gt;=E65,"✓",""))</f>
        <v>✓</v>
      </c>
      <c r="D65" s="9">
        <f t="shared" si="26"/>
        <v>45257</v>
      </c>
      <c r="E65" s="9">
        <f t="shared" si="26"/>
        <v>45261</v>
      </c>
      <c r="F65" s="10">
        <f ca="1">IFERROR(__xludf.DUMMYFUNCTION("NETWORKDAYS(D95,E95,IMPORTRANGE(""11zI9PD_4zH2XHK3LCfxspZVBzKiJJq8b-tPN6GFWayc"", ""feriados!C2:C""))"),5)</f>
        <v>5</v>
      </c>
      <c r="G65" s="6"/>
      <c r="H65" s="41"/>
      <c r="V65" s="5"/>
      <c r="W65"/>
      <c r="X65"/>
      <c r="AG65"/>
    </row>
    <row r="66" spans="1:33" ht="7.5" customHeight="1" x14ac:dyDescent="0.2">
      <c r="A66" s="6"/>
      <c r="B66" s="41"/>
      <c r="G66" s="6"/>
      <c r="H66" s="41"/>
      <c r="V66" s="5"/>
      <c r="W66"/>
      <c r="X66"/>
      <c r="AG66"/>
    </row>
    <row r="67" spans="1:33" ht="30" customHeight="1" x14ac:dyDescent="0.2">
      <c r="A67" s="6"/>
      <c r="B67" s="41"/>
      <c r="C67" s="8" t="str">
        <f ca="1">IF(AND(TODAY()&gt;=D67,TODAY()&lt;=E67),"➜",IF(TODAY()&gt;=E67,"✓",""))</f>
        <v>✓</v>
      </c>
      <c r="D67" s="9">
        <f t="shared" si="26"/>
        <v>45264</v>
      </c>
      <c r="E67" s="9">
        <f t="shared" si="26"/>
        <v>45268</v>
      </c>
      <c r="F67" s="10">
        <f ca="1">IFERROR(__xludf.DUMMYFUNCTION("NETWORKDAYS(D95,E95,IMPORTRANGE(""11zI9PD_4zH2XHK3LCfxspZVBzKiJJq8b-tPN6GFWayc"", ""feriados!C2:C""))"),5)</f>
        <v>5</v>
      </c>
      <c r="G67" s="6"/>
      <c r="H67" s="41"/>
      <c r="V67" s="5"/>
      <c r="W67"/>
      <c r="X67"/>
      <c r="AG67"/>
    </row>
    <row r="68" spans="1:33" ht="7.5" customHeight="1" x14ac:dyDescent="0.2">
      <c r="A68" s="6"/>
      <c r="B68" s="41"/>
      <c r="G68" s="6"/>
      <c r="H68" s="41"/>
      <c r="V68" s="5"/>
      <c r="W68"/>
      <c r="X68"/>
      <c r="AG68"/>
    </row>
    <row r="69" spans="1:33" ht="128.1" customHeight="1" x14ac:dyDescent="0.2">
      <c r="A69" s="276" t="s">
        <v>41</v>
      </c>
      <c r="B69" s="276"/>
      <c r="C69" s="276"/>
      <c r="D69" s="276"/>
      <c r="E69" s="276"/>
      <c r="F69" s="276"/>
      <c r="G69" s="276"/>
      <c r="H69" s="276"/>
      <c r="I69" s="276"/>
      <c r="J69" s="276"/>
      <c r="K69" s="276"/>
      <c r="L69" s="276"/>
      <c r="M69" s="276"/>
      <c r="N69" s="276"/>
      <c r="O69" s="276"/>
      <c r="P69" s="276"/>
      <c r="Q69" s="276"/>
      <c r="R69" s="276"/>
      <c r="S69" s="276"/>
      <c r="T69" s="276"/>
      <c r="U69" s="276"/>
      <c r="V69" s="276"/>
      <c r="W69" s="276"/>
    </row>
  </sheetData>
  <mergeCells count="51">
    <mergeCell ref="T29:U29"/>
    <mergeCell ref="T31:U31"/>
    <mergeCell ref="T33:U33"/>
    <mergeCell ref="T35:U35"/>
    <mergeCell ref="T37:U37"/>
    <mergeCell ref="I3:K3"/>
    <mergeCell ref="M3:P3"/>
    <mergeCell ref="D1:E1"/>
    <mergeCell ref="C2:C3"/>
    <mergeCell ref="D2:E2"/>
    <mergeCell ref="F2:F3"/>
    <mergeCell ref="F1:X1"/>
    <mergeCell ref="R3:U3"/>
    <mergeCell ref="I2:U2"/>
    <mergeCell ref="T53:U53"/>
    <mergeCell ref="O23:P23"/>
    <mergeCell ref="O25:P25"/>
    <mergeCell ref="M23:M53"/>
    <mergeCell ref="P39:P43"/>
    <mergeCell ref="O35:P35"/>
    <mergeCell ref="O37:P37"/>
    <mergeCell ref="O31:P31"/>
    <mergeCell ref="U39:U43"/>
    <mergeCell ref="T45:U45"/>
    <mergeCell ref="T47:U47"/>
    <mergeCell ref="T23:U23"/>
    <mergeCell ref="T25:U25"/>
    <mergeCell ref="T27:U27"/>
    <mergeCell ref="T49:U49"/>
    <mergeCell ref="T51:U51"/>
    <mergeCell ref="O27:P27"/>
    <mergeCell ref="O29:P29"/>
    <mergeCell ref="M17:M21"/>
    <mergeCell ref="O17:P17"/>
    <mergeCell ref="O19:P21"/>
    <mergeCell ref="K31:K45"/>
    <mergeCell ref="I21:K21"/>
    <mergeCell ref="I23:K25"/>
    <mergeCell ref="I27:K29"/>
    <mergeCell ref="A69:W69"/>
    <mergeCell ref="O51:P51"/>
    <mergeCell ref="O53:P53"/>
    <mergeCell ref="M55:P57"/>
    <mergeCell ref="O45:P45"/>
    <mergeCell ref="O47:P47"/>
    <mergeCell ref="O49:P49"/>
    <mergeCell ref="R23:R57"/>
    <mergeCell ref="T55:U55"/>
    <mergeCell ref="T57:U57"/>
    <mergeCell ref="R59:U61"/>
    <mergeCell ref="O33:P33"/>
  </mergeCells>
  <conditionalFormatting sqref="C5 C7 C9 C11 C13 C15 C17 C19 C21 C23 C25 C27 C29 C31 C33 C35 C37 C39 C41 C43 C45 C47 C49 C51 C53 C55 C57 C59 C61:C63">
    <cfRule type="cellIs" dxfId="13" priority="11" operator="equal">
      <formula>"✓"</formula>
    </cfRule>
    <cfRule type="cellIs" dxfId="12" priority="12" operator="equal">
      <formula>"➜"</formula>
    </cfRule>
  </conditionalFormatting>
  <conditionalFormatting sqref="C65">
    <cfRule type="cellIs" dxfId="11" priority="3" operator="equal">
      <formula>"✓"</formula>
    </cfRule>
    <cfRule type="cellIs" dxfId="10" priority="4" operator="equal">
      <formula>"➜"</formula>
    </cfRule>
  </conditionalFormatting>
  <conditionalFormatting sqref="C67">
    <cfRule type="cellIs" dxfId="9" priority="1" operator="equal">
      <formula>"✓"</formula>
    </cfRule>
    <cfRule type="cellIs" dxfId="8" priority="2" operator="equal">
      <formula>"➜"</formula>
    </cfRule>
  </conditionalFormatting>
  <printOptions horizontalCentered="1" gridLines="1"/>
  <pageMargins left="0.7" right="0.7" top="0.75" bottom="0.75" header="0" footer="0"/>
  <pageSetup paperSize="9" pageOrder="overThenDown" orientation="portrait"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74C81-368C-F14E-A8E2-C83533DB58A2}">
  <dimension ref="A1:A5"/>
  <sheetViews>
    <sheetView workbookViewId="0">
      <selection activeCell="A3" sqref="A3"/>
    </sheetView>
  </sheetViews>
  <sheetFormatPr baseColWidth="10" defaultColWidth="8.85546875" defaultRowHeight="12.75" x14ac:dyDescent="0.2"/>
  <cols>
    <col min="1" max="16384" width="8.85546875" style="52"/>
  </cols>
  <sheetData>
    <row r="1" spans="1:1" x14ac:dyDescent="0.2">
      <c r="A1" s="52" t="s">
        <v>42</v>
      </c>
    </row>
    <row r="2" spans="1:1" x14ac:dyDescent="0.2">
      <c r="A2" s="52" t="s">
        <v>43</v>
      </c>
    </row>
    <row r="3" spans="1:1" x14ac:dyDescent="0.2">
      <c r="A3" s="52" t="s">
        <v>44</v>
      </c>
    </row>
    <row r="4" spans="1:1" x14ac:dyDescent="0.2">
      <c r="A4" s="52" t="s">
        <v>45</v>
      </c>
    </row>
    <row r="5" spans="1:1" x14ac:dyDescent="0.2">
      <c r="A5" s="52" t="s">
        <v>46</v>
      </c>
    </row>
  </sheetData>
  <sheetProtection algorithmName="SHA-512" hashValue="ghM20SynRQE6ieB6pkbaXACB/C7QRihGQ/hHxl1JmEjbbah5AYQVti0REfMtztq0/HX8hbJ8690O8t4XdmYFkg==" saltValue="XtH2JVPolna9sPS/D+RaGw=="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7131-4BD4-42BA-AC44-7F04471FB56F}">
  <sheetPr>
    <outlinePr summaryBelow="0" summaryRight="0"/>
    <pageSetUpPr fitToPage="1"/>
  </sheetPr>
  <dimension ref="A1:AU92"/>
  <sheetViews>
    <sheetView tabSelected="1" zoomScale="150" zoomScaleNormal="100" workbookViewId="0">
      <pane xSplit="6" ySplit="3" topLeftCell="G28" activePane="bottomRight" state="frozen"/>
      <selection pane="topRight" activeCell="G1" sqref="G1"/>
      <selection pane="bottomLeft" activeCell="A4" sqref="A4"/>
      <selection pane="bottomRight" activeCell="W51" sqref="W51"/>
    </sheetView>
  </sheetViews>
  <sheetFormatPr baseColWidth="10" defaultColWidth="12.42578125" defaultRowHeight="15.75" customHeight="1" x14ac:dyDescent="0.2"/>
  <cols>
    <col min="1" max="2" width="2.140625" style="93" customWidth="1"/>
    <col min="3" max="3" width="3.7109375" style="93" customWidth="1"/>
    <col min="4" max="4" width="8.7109375" style="93" customWidth="1"/>
    <col min="5" max="5" width="9.28515625" style="93" bestFit="1" customWidth="1"/>
    <col min="6" max="6" width="5.85546875" style="93" customWidth="1"/>
    <col min="7" max="8" width="2.140625" style="93" customWidth="1"/>
    <col min="9" max="9" width="17.140625" style="93" customWidth="1"/>
    <col min="10" max="11" width="2.140625" style="93" customWidth="1"/>
    <col min="12" max="12" width="20.5703125" style="93" customWidth="1"/>
    <col min="13" max="13" width="2.140625" style="93" customWidth="1"/>
    <col min="14" max="14" width="17.140625" style="93" customWidth="1"/>
    <col min="15" max="16" width="2.140625" style="93" customWidth="1"/>
    <col min="17" max="17" width="18" style="93" customWidth="1"/>
    <col min="18" max="19" width="2.140625" style="93" customWidth="1"/>
    <col min="20" max="20" width="23" style="93" customWidth="1"/>
    <col min="21" max="22" width="2.140625" style="93" customWidth="1"/>
    <col min="23" max="23" width="14.28515625" style="93" customWidth="1"/>
    <col min="24" max="24" width="1.7109375" style="93" customWidth="1"/>
    <col min="25" max="25" width="4.28515625" style="93" customWidth="1"/>
    <col min="26" max="26" width="2.140625" style="93" customWidth="1"/>
    <col min="27" max="27" width="5.7109375" style="93" customWidth="1"/>
    <col min="28" max="28" width="2.140625" style="93" customWidth="1"/>
    <col min="29" max="29" width="16.42578125" style="93" customWidth="1"/>
    <col min="30" max="30" width="2.140625" style="93" customWidth="1"/>
    <col min="31" max="31" width="9.85546875" style="93" customWidth="1"/>
    <col min="32" max="33" width="2.140625" style="93" customWidth="1"/>
    <col min="34" max="34" width="14.28515625" style="93" customWidth="1"/>
    <col min="35" max="35" width="1.42578125" style="93" customWidth="1"/>
    <col min="36" max="36" width="4.28515625" style="93" customWidth="1"/>
    <col min="37" max="37" width="2.140625" style="93" customWidth="1"/>
    <col min="38" max="38" width="5.7109375" style="93" customWidth="1"/>
    <col min="39" max="39" width="2.140625" style="93" customWidth="1"/>
    <col min="40" max="40" width="16.42578125" style="93" customWidth="1"/>
    <col min="41" max="41" width="2.140625" style="93" customWidth="1"/>
    <col min="42" max="42" width="12.7109375" style="93" customWidth="1"/>
    <col min="43" max="44" width="2.140625" style="93" customWidth="1"/>
    <col min="45" max="45" width="29.42578125" style="93" customWidth="1"/>
    <col min="46" max="47" width="2.140625" style="93" customWidth="1"/>
    <col min="48" max="16384" width="12.42578125" style="93"/>
  </cols>
  <sheetData>
    <row r="1" spans="1:47" customFormat="1" ht="11.25" customHeight="1" x14ac:dyDescent="0.2">
      <c r="A1" s="259"/>
      <c r="B1" s="259"/>
      <c r="C1" s="259"/>
      <c r="D1" s="382"/>
      <c r="E1" s="383"/>
      <c r="F1" s="259"/>
      <c r="G1" s="384" t="s">
        <v>47</v>
      </c>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261"/>
      <c r="AT1" s="261"/>
      <c r="AU1" s="261"/>
    </row>
    <row r="2" spans="1:47" customFormat="1" ht="38.25" customHeight="1" x14ac:dyDescent="0.25">
      <c r="A2" s="255"/>
      <c r="B2" s="252"/>
      <c r="C2" s="307" t="s">
        <v>1</v>
      </c>
      <c r="D2" s="309" t="s">
        <v>2</v>
      </c>
      <c r="E2" s="374"/>
      <c r="F2" s="307" t="s">
        <v>48</v>
      </c>
      <c r="G2" s="28"/>
      <c r="H2" s="4"/>
      <c r="I2" s="376" t="s">
        <v>49</v>
      </c>
      <c r="J2" s="5"/>
      <c r="K2" s="4"/>
      <c r="L2" s="385" t="s">
        <v>50</v>
      </c>
      <c r="M2" s="106"/>
      <c r="N2" s="385" t="s">
        <v>51</v>
      </c>
      <c r="O2" s="5"/>
      <c r="P2" s="4"/>
      <c r="Q2" s="309" t="s">
        <v>52</v>
      </c>
      <c r="R2" s="5"/>
      <c r="S2" s="4"/>
      <c r="T2" s="309" t="s">
        <v>53</v>
      </c>
      <c r="U2" s="5"/>
      <c r="V2" s="378" t="s">
        <v>54</v>
      </c>
      <c r="W2" s="387"/>
      <c r="X2" s="387"/>
      <c r="Y2" s="387"/>
      <c r="Z2" s="387"/>
      <c r="AA2" s="387"/>
      <c r="AB2" s="387"/>
      <c r="AC2" s="387"/>
      <c r="AD2" s="387"/>
      <c r="AE2" s="387"/>
      <c r="AF2" s="388"/>
      <c r="AG2" s="378" t="s">
        <v>55</v>
      </c>
      <c r="AH2" s="379"/>
      <c r="AI2" s="379"/>
      <c r="AJ2" s="379"/>
      <c r="AK2" s="379"/>
      <c r="AL2" s="379"/>
      <c r="AM2" s="379"/>
      <c r="AN2" s="379"/>
      <c r="AO2" s="379"/>
      <c r="AP2" s="379"/>
      <c r="AQ2" s="380"/>
      <c r="AR2" s="91"/>
      <c r="AS2" s="312" t="s">
        <v>56</v>
      </c>
      <c r="AT2" s="253"/>
      <c r="AU2" s="264"/>
    </row>
    <row r="3" spans="1:47" customFormat="1" ht="45" customHeight="1" x14ac:dyDescent="0.2">
      <c r="A3" s="255"/>
      <c r="B3" s="61"/>
      <c r="C3" s="373"/>
      <c r="D3" s="54" t="s">
        <v>5</v>
      </c>
      <c r="E3" s="53" t="s">
        <v>6</v>
      </c>
      <c r="F3" s="375"/>
      <c r="G3" s="59"/>
      <c r="H3" s="60"/>
      <c r="I3" s="377"/>
      <c r="J3" s="59"/>
      <c r="K3" s="61"/>
      <c r="L3" s="386"/>
      <c r="M3" s="106"/>
      <c r="N3" s="386"/>
      <c r="O3" s="59"/>
      <c r="P3" s="60"/>
      <c r="Q3" s="381"/>
      <c r="R3" s="59"/>
      <c r="S3" s="61"/>
      <c r="T3" s="302"/>
      <c r="U3" s="59"/>
      <c r="V3" s="60"/>
      <c r="W3" s="381" t="s">
        <v>57</v>
      </c>
      <c r="X3" s="315"/>
      <c r="Y3" s="315"/>
      <c r="Z3" s="53"/>
      <c r="AA3" s="314" t="s">
        <v>58</v>
      </c>
      <c r="AB3" s="315"/>
      <c r="AC3" s="315"/>
      <c r="AD3" s="315"/>
      <c r="AE3" s="315"/>
      <c r="AF3" s="59"/>
      <c r="AG3" s="60"/>
      <c r="AH3" s="381" t="s">
        <v>57</v>
      </c>
      <c r="AI3" s="315"/>
      <c r="AJ3" s="315"/>
      <c r="AK3" s="53"/>
      <c r="AL3" s="381" t="s">
        <v>55</v>
      </c>
      <c r="AM3" s="315"/>
      <c r="AN3" s="315"/>
      <c r="AO3" s="315"/>
      <c r="AP3" s="315"/>
      <c r="AQ3" s="59"/>
      <c r="AR3" s="61"/>
      <c r="AS3" s="313"/>
      <c r="AT3" s="61"/>
      <c r="AU3" s="265"/>
    </row>
    <row r="4" spans="1:47" s="69" customFormat="1" ht="11.25" customHeight="1" x14ac:dyDescent="0.2">
      <c r="A4" s="256"/>
      <c r="B4" s="63"/>
      <c r="C4" s="83"/>
      <c r="D4" s="62"/>
      <c r="E4" s="63"/>
      <c r="F4" s="83"/>
      <c r="G4" s="71"/>
      <c r="H4" s="72"/>
      <c r="I4" s="84"/>
      <c r="J4" s="71"/>
      <c r="K4" s="72"/>
      <c r="L4" s="66"/>
      <c r="M4" s="63"/>
      <c r="N4" s="63"/>
      <c r="O4" s="71"/>
      <c r="P4" s="72"/>
      <c r="Q4" s="63"/>
      <c r="R4" s="67"/>
      <c r="S4" s="66"/>
      <c r="T4" s="64"/>
      <c r="U4" s="71"/>
      <c r="V4" s="72"/>
      <c r="W4" s="63"/>
      <c r="X4" s="63"/>
      <c r="Y4" s="63"/>
      <c r="Z4" s="63"/>
      <c r="AA4" s="84"/>
      <c r="AB4" s="84"/>
      <c r="AC4" s="84"/>
      <c r="AD4" s="84"/>
      <c r="AE4" s="84"/>
      <c r="AF4" s="71"/>
      <c r="AG4" s="72"/>
      <c r="AH4" s="63"/>
      <c r="AI4" s="84"/>
      <c r="AJ4" s="84"/>
      <c r="AK4" s="63"/>
      <c r="AL4" s="63"/>
      <c r="AM4" s="84"/>
      <c r="AN4" s="84"/>
      <c r="AO4" s="84"/>
      <c r="AP4" s="84"/>
      <c r="AQ4" s="71"/>
      <c r="AR4" s="63"/>
      <c r="AS4" s="63"/>
      <c r="AT4" s="66"/>
      <c r="AU4" s="266"/>
    </row>
    <row r="5" spans="1:47" s="69" customFormat="1" ht="30" customHeight="1" x14ac:dyDescent="0.2">
      <c r="A5" s="256"/>
      <c r="B5" s="66"/>
      <c r="C5" s="65" t="str">
        <f ca="1">IF(AND(TODAY()&gt;=D5,TODAY()&lt;=E5),"➜",IF(TODAY()&gt;=E5,"✓",""))</f>
        <v>✓</v>
      </c>
      <c r="D5" s="73">
        <v>45481</v>
      </c>
      <c r="E5" s="73">
        <f>D5+4</f>
        <v>45485</v>
      </c>
      <c r="F5" s="251">
        <f>NETWORKDAYS.INTL(D5,E5,,[1]feriados!$C$2:$C$500)</f>
        <v>5</v>
      </c>
      <c r="G5" s="67"/>
      <c r="H5" s="66"/>
      <c r="I5" s="85"/>
      <c r="J5" s="67"/>
      <c r="K5" s="66"/>
      <c r="L5" s="66"/>
      <c r="M5" s="66"/>
      <c r="N5" s="66"/>
      <c r="O5" s="67"/>
      <c r="P5" s="66"/>
      <c r="Q5" s="66"/>
      <c r="R5" s="67"/>
      <c r="S5" s="66"/>
      <c r="U5" s="67"/>
      <c r="V5" s="68"/>
      <c r="W5" s="76"/>
      <c r="X5" s="76"/>
      <c r="Y5" s="76"/>
      <c r="Z5" s="66"/>
      <c r="AA5" s="85"/>
      <c r="AB5" s="85"/>
      <c r="AC5" s="85"/>
      <c r="AD5" s="85"/>
      <c r="AE5" s="85"/>
      <c r="AF5" s="67"/>
      <c r="AG5" s="66"/>
      <c r="AH5" s="76"/>
      <c r="AI5" s="76"/>
      <c r="AJ5" s="76"/>
      <c r="AK5" s="66"/>
      <c r="AL5" s="66"/>
      <c r="AM5" s="66"/>
      <c r="AN5" s="66"/>
      <c r="AO5" s="66"/>
      <c r="AP5" s="66"/>
      <c r="AQ5" s="67"/>
      <c r="AR5" s="66"/>
      <c r="AT5" s="66"/>
      <c r="AU5" s="266"/>
    </row>
    <row r="6" spans="1:47" s="69" customFormat="1" ht="11.25" customHeight="1" x14ac:dyDescent="0.2">
      <c r="A6" s="256"/>
      <c r="B6" s="66"/>
      <c r="C6" s="86"/>
      <c r="D6" s="70"/>
      <c r="E6" s="66"/>
      <c r="F6" s="86"/>
      <c r="G6" s="67"/>
      <c r="H6" s="66"/>
      <c r="I6" s="85"/>
      <c r="J6" s="67"/>
      <c r="K6" s="66"/>
      <c r="L6" s="66"/>
      <c r="M6" s="66"/>
      <c r="N6" s="66"/>
      <c r="O6" s="67"/>
      <c r="P6" s="66"/>
      <c r="Q6" s="66"/>
      <c r="R6" s="67"/>
      <c r="S6" s="66"/>
      <c r="U6" s="67"/>
      <c r="V6" s="68"/>
      <c r="W6" s="76"/>
      <c r="X6" s="76"/>
      <c r="Y6" s="76"/>
      <c r="Z6" s="66"/>
      <c r="AA6" s="85"/>
      <c r="AB6" s="85"/>
      <c r="AC6" s="85"/>
      <c r="AD6" s="85"/>
      <c r="AE6" s="85"/>
      <c r="AF6" s="67"/>
      <c r="AG6" s="66"/>
      <c r="AH6" s="76"/>
      <c r="AI6" s="76"/>
      <c r="AJ6" s="76"/>
      <c r="AK6" s="66"/>
      <c r="AL6" s="66"/>
      <c r="AM6" s="66"/>
      <c r="AN6" s="66"/>
      <c r="AO6" s="66"/>
      <c r="AP6" s="66"/>
      <c r="AQ6" s="67"/>
      <c r="AR6" s="66"/>
      <c r="AT6" s="66"/>
      <c r="AU6" s="266"/>
    </row>
    <row r="7" spans="1:47" s="69" customFormat="1" ht="30" customHeight="1" x14ac:dyDescent="0.2">
      <c r="A7" s="256"/>
      <c r="B7" s="66"/>
      <c r="C7" s="65" t="str">
        <f ca="1">IF(AND(TODAY()&gt;=D7,TODAY()&lt;=E7),"➜",IF(TODAY()&gt;=E7,"✓",""))</f>
        <v>➜</v>
      </c>
      <c r="D7" s="73">
        <f>D5+7</f>
        <v>45488</v>
      </c>
      <c r="E7" s="73">
        <f>E5+7</f>
        <v>45492</v>
      </c>
      <c r="F7" s="251">
        <f>NETWORKDAYS.INTL(D7,E7,,[1]feriados!$C$2:$C$500)</f>
        <v>5</v>
      </c>
      <c r="G7" s="67"/>
      <c r="H7" s="66"/>
      <c r="I7" s="85"/>
      <c r="J7" s="67"/>
      <c r="K7" s="66"/>
      <c r="L7" s="66"/>
      <c r="M7" s="66"/>
      <c r="N7" s="66"/>
      <c r="O7" s="67"/>
      <c r="P7" s="66"/>
      <c r="Q7" s="66"/>
      <c r="R7" s="67"/>
      <c r="S7" s="66"/>
      <c r="U7" s="67"/>
      <c r="V7" s="68"/>
      <c r="W7" s="335" t="s">
        <v>59</v>
      </c>
      <c r="X7" s="336"/>
      <c r="Y7" s="337"/>
      <c r="Z7" s="66"/>
      <c r="AA7" s="76"/>
      <c r="AB7" s="76"/>
      <c r="AC7" s="76"/>
      <c r="AD7" s="66"/>
      <c r="AE7" s="323" t="s">
        <v>60</v>
      </c>
      <c r="AF7" s="67"/>
      <c r="AG7" s="66"/>
      <c r="AH7" s="335" t="s">
        <v>59</v>
      </c>
      <c r="AI7" s="336"/>
      <c r="AJ7" s="337"/>
      <c r="AK7" s="66"/>
      <c r="AM7" s="76"/>
      <c r="AN7" s="76"/>
      <c r="AO7" s="76"/>
      <c r="AP7" s="323" t="s">
        <v>60</v>
      </c>
      <c r="AQ7" s="67"/>
      <c r="AR7" s="66"/>
      <c r="AT7" s="66"/>
      <c r="AU7" s="266"/>
    </row>
    <row r="8" spans="1:47" s="69" customFormat="1" ht="11.25" customHeight="1" x14ac:dyDescent="0.2">
      <c r="A8" s="256"/>
      <c r="B8" s="66"/>
      <c r="C8" s="86"/>
      <c r="D8" s="70"/>
      <c r="E8" s="66"/>
      <c r="F8" s="86"/>
      <c r="G8" s="67"/>
      <c r="H8" s="66"/>
      <c r="I8" s="85"/>
      <c r="J8" s="67"/>
      <c r="K8" s="66"/>
      <c r="L8" s="66"/>
      <c r="M8" s="66"/>
      <c r="N8" s="66"/>
      <c r="O8" s="67"/>
      <c r="P8" s="66"/>
      <c r="Q8" s="66"/>
      <c r="R8" s="67"/>
      <c r="S8" s="66"/>
      <c r="U8" s="67"/>
      <c r="V8" s="68"/>
      <c r="W8" s="338"/>
      <c r="X8" s="339"/>
      <c r="Y8" s="340"/>
      <c r="Z8" s="66"/>
      <c r="AA8" s="76"/>
      <c r="AB8" s="76"/>
      <c r="AC8" s="76"/>
      <c r="AD8" s="66"/>
      <c r="AE8" s="324"/>
      <c r="AF8" s="67"/>
      <c r="AG8" s="66"/>
      <c r="AH8" s="338"/>
      <c r="AI8" s="339"/>
      <c r="AJ8" s="340"/>
      <c r="AK8" s="66"/>
      <c r="AL8" s="66"/>
      <c r="AM8" s="76"/>
      <c r="AN8" s="76"/>
      <c r="AO8" s="76"/>
      <c r="AP8" s="324"/>
      <c r="AQ8" s="67"/>
      <c r="AR8" s="66"/>
      <c r="AT8" s="66"/>
      <c r="AU8" s="266"/>
    </row>
    <row r="9" spans="1:47" s="69" customFormat="1" ht="30" customHeight="1" x14ac:dyDescent="0.2">
      <c r="A9" s="256"/>
      <c r="B9" s="66"/>
      <c r="C9" s="65" t="str">
        <f ca="1">IF(AND(TODAY()&gt;=D9,TODAY()&lt;=E9),"➜",IF(TODAY()&gt;=E9,"✓",""))</f>
        <v/>
      </c>
      <c r="D9" s="73">
        <f>D7+7</f>
        <v>45495</v>
      </c>
      <c r="E9" s="73">
        <f>E7+7</f>
        <v>45499</v>
      </c>
      <c r="F9" s="251">
        <f>NETWORKDAYS.INTL(D9,E9,,[1]feriados!$C$2:$C$500)</f>
        <v>5</v>
      </c>
      <c r="G9" s="67"/>
      <c r="H9" s="66"/>
      <c r="I9" s="66"/>
      <c r="J9" s="67"/>
      <c r="K9" s="66"/>
      <c r="L9" s="66"/>
      <c r="M9" s="66"/>
      <c r="N9" s="66"/>
      <c r="O9" s="67"/>
      <c r="P9" s="66"/>
      <c r="Q9" s="66"/>
      <c r="R9" s="67"/>
      <c r="S9" s="66"/>
      <c r="T9" s="74"/>
      <c r="U9" s="67"/>
      <c r="V9" s="68"/>
      <c r="W9" s="338"/>
      <c r="X9" s="339"/>
      <c r="Y9" s="340"/>
      <c r="Z9" s="66"/>
      <c r="AA9" s="76"/>
      <c r="AB9" s="76"/>
      <c r="AC9" s="76"/>
      <c r="AD9" s="66"/>
      <c r="AE9" s="324"/>
      <c r="AF9" s="67"/>
      <c r="AG9" s="66"/>
      <c r="AH9" s="338"/>
      <c r="AI9" s="339"/>
      <c r="AJ9" s="340"/>
      <c r="AK9" s="66"/>
      <c r="AM9" s="76"/>
      <c r="AN9" s="76"/>
      <c r="AO9" s="76"/>
      <c r="AP9" s="324"/>
      <c r="AQ9" s="67"/>
      <c r="AR9" s="66"/>
      <c r="AT9" s="66"/>
      <c r="AU9" s="266"/>
    </row>
    <row r="10" spans="1:47" s="69" customFormat="1" ht="11.25" customHeight="1" x14ac:dyDescent="0.2">
      <c r="A10" s="256"/>
      <c r="B10" s="66"/>
      <c r="C10" s="65"/>
      <c r="D10" s="73"/>
      <c r="E10" s="73"/>
      <c r="F10" s="86"/>
      <c r="G10" s="67"/>
      <c r="H10" s="66"/>
      <c r="I10" s="66"/>
      <c r="J10" s="67"/>
      <c r="K10" s="66"/>
      <c r="L10" s="66"/>
      <c r="M10" s="66"/>
      <c r="N10" s="66"/>
      <c r="O10" s="67"/>
      <c r="P10" s="66"/>
      <c r="Q10" s="66"/>
      <c r="R10" s="67"/>
      <c r="S10" s="66"/>
      <c r="T10" s="74"/>
      <c r="U10" s="67"/>
      <c r="V10" s="68"/>
      <c r="W10" s="338"/>
      <c r="X10" s="339"/>
      <c r="Y10" s="340"/>
      <c r="Z10" s="66"/>
      <c r="AA10" s="76"/>
      <c r="AB10" s="76"/>
      <c r="AC10" s="76"/>
      <c r="AD10" s="66"/>
      <c r="AE10" s="324"/>
      <c r="AF10" s="67"/>
      <c r="AG10" s="66"/>
      <c r="AH10" s="338"/>
      <c r="AI10" s="339"/>
      <c r="AJ10" s="340"/>
      <c r="AK10" s="66"/>
      <c r="AL10" s="66"/>
      <c r="AM10" s="76"/>
      <c r="AN10" s="76"/>
      <c r="AO10" s="76"/>
      <c r="AP10" s="324"/>
      <c r="AQ10" s="67"/>
      <c r="AR10" s="66"/>
      <c r="AT10" s="66"/>
      <c r="AU10" s="266"/>
    </row>
    <row r="11" spans="1:47" s="69" customFormat="1" ht="30" customHeight="1" x14ac:dyDescent="0.2">
      <c r="A11" s="256"/>
      <c r="B11" s="66"/>
      <c r="C11" s="65" t="str">
        <f ca="1">IF(AND(TODAY()&gt;=D11,TODAY()&lt;=E11),"➜",IF(TODAY()&gt;=E11,"✓",""))</f>
        <v/>
      </c>
      <c r="D11" s="73">
        <f>D9+7</f>
        <v>45502</v>
      </c>
      <c r="E11" s="73">
        <f>E9+7</f>
        <v>45506</v>
      </c>
      <c r="F11" s="251">
        <f>NETWORKDAYS.INTL(D11,E11,,[1]feriados!$C$2:$C$500)</f>
        <v>5</v>
      </c>
      <c r="G11" s="67"/>
      <c r="H11" s="66"/>
      <c r="I11" s="66"/>
      <c r="J11" s="67"/>
      <c r="K11" s="66"/>
      <c r="L11" s="66"/>
      <c r="M11" s="66"/>
      <c r="N11" s="66"/>
      <c r="O11" s="67"/>
      <c r="P11" s="66"/>
      <c r="Q11" s="66"/>
      <c r="R11" s="67"/>
      <c r="S11" s="66"/>
      <c r="T11" s="74"/>
      <c r="U11" s="67"/>
      <c r="V11" s="68"/>
      <c r="W11" s="338"/>
      <c r="X11" s="339"/>
      <c r="Y11" s="340"/>
      <c r="Z11" s="66"/>
      <c r="AA11" s="76"/>
      <c r="AB11" s="76"/>
      <c r="AC11" s="76"/>
      <c r="AD11" s="66"/>
      <c r="AE11" s="324"/>
      <c r="AF11" s="67"/>
      <c r="AG11" s="66"/>
      <c r="AH11" s="338"/>
      <c r="AI11" s="339"/>
      <c r="AJ11" s="340"/>
      <c r="AK11" s="66"/>
      <c r="AM11" s="76"/>
      <c r="AN11" s="76"/>
      <c r="AO11" s="76"/>
      <c r="AP11" s="324"/>
      <c r="AQ11" s="67"/>
      <c r="AR11" s="66"/>
      <c r="AT11" s="66"/>
      <c r="AU11" s="266"/>
    </row>
    <row r="12" spans="1:47" s="69" customFormat="1" ht="11.25" customHeight="1" x14ac:dyDescent="0.2">
      <c r="A12" s="256"/>
      <c r="B12" s="66"/>
      <c r="C12" s="73"/>
      <c r="D12" s="73"/>
      <c r="E12" s="73"/>
      <c r="F12" s="86"/>
      <c r="G12" s="67"/>
      <c r="H12" s="66"/>
      <c r="I12" s="66"/>
      <c r="J12" s="67"/>
      <c r="K12" s="66"/>
      <c r="L12" s="66"/>
      <c r="M12" s="66"/>
      <c r="N12" s="76"/>
      <c r="O12" s="67"/>
      <c r="P12" s="66"/>
      <c r="Q12" s="66"/>
      <c r="R12" s="67"/>
      <c r="S12" s="66"/>
      <c r="T12" s="74"/>
      <c r="U12" s="67"/>
      <c r="V12" s="68"/>
      <c r="W12" s="338"/>
      <c r="X12" s="339"/>
      <c r="Y12" s="340"/>
      <c r="Z12" s="66"/>
      <c r="AA12" s="76"/>
      <c r="AB12" s="76"/>
      <c r="AC12" s="76"/>
      <c r="AD12" s="66"/>
      <c r="AE12" s="324"/>
      <c r="AF12" s="67"/>
      <c r="AG12" s="66"/>
      <c r="AH12" s="338"/>
      <c r="AI12" s="339"/>
      <c r="AJ12" s="340"/>
      <c r="AK12" s="66"/>
      <c r="AL12" s="66"/>
      <c r="AM12" s="76"/>
      <c r="AN12" s="76"/>
      <c r="AO12" s="76"/>
      <c r="AP12" s="324"/>
      <c r="AQ12" s="67"/>
      <c r="AR12" s="66"/>
      <c r="AT12" s="66"/>
      <c r="AU12" s="266"/>
    </row>
    <row r="13" spans="1:47" s="69" customFormat="1" ht="30" customHeight="1" x14ac:dyDescent="0.2">
      <c r="A13" s="256"/>
      <c r="B13" s="66"/>
      <c r="C13" s="65" t="str">
        <f ca="1">IF(AND(TODAY()&gt;=D13,TODAY()&lt;=E13),"➜",IF(TODAY()&gt;=E13,"✓",""))</f>
        <v/>
      </c>
      <c r="D13" s="73">
        <f>D11+7</f>
        <v>45509</v>
      </c>
      <c r="E13" s="73">
        <f>E11+7</f>
        <v>45513</v>
      </c>
      <c r="F13" s="251">
        <f>NETWORKDAYS.INTL(D13,E13,,[1]feriados!$C$2:$C$500)</f>
        <v>4</v>
      </c>
      <c r="G13" s="67"/>
      <c r="H13" s="66"/>
      <c r="I13" s="66"/>
      <c r="J13" s="67"/>
      <c r="K13" s="66"/>
      <c r="L13" s="66"/>
      <c r="M13" s="66"/>
      <c r="N13" s="351" t="s">
        <v>61</v>
      </c>
      <c r="O13" s="67"/>
      <c r="P13" s="66"/>
      <c r="Q13" s="66"/>
      <c r="R13" s="67"/>
      <c r="S13" s="66"/>
      <c r="T13" s="74"/>
      <c r="U13" s="67"/>
      <c r="V13" s="68"/>
      <c r="W13" s="338"/>
      <c r="X13" s="339"/>
      <c r="Y13" s="340"/>
      <c r="Z13" s="66"/>
      <c r="AA13" s="76"/>
      <c r="AB13" s="76"/>
      <c r="AC13" s="76"/>
      <c r="AD13" s="66"/>
      <c r="AE13" s="324"/>
      <c r="AF13" s="67"/>
      <c r="AG13" s="66"/>
      <c r="AH13" s="338"/>
      <c r="AI13" s="339"/>
      <c r="AJ13" s="340"/>
      <c r="AK13" s="66"/>
      <c r="AM13" s="76"/>
      <c r="AN13" s="76"/>
      <c r="AO13" s="76"/>
      <c r="AP13" s="324"/>
      <c r="AQ13" s="67"/>
      <c r="AR13" s="66"/>
      <c r="AT13" s="66"/>
      <c r="AU13" s="266"/>
    </row>
    <row r="14" spans="1:47" s="69" customFormat="1" ht="11.25" customHeight="1" x14ac:dyDescent="0.2">
      <c r="A14" s="256"/>
      <c r="B14" s="66"/>
      <c r="C14" s="73"/>
      <c r="D14" s="73"/>
      <c r="E14" s="73"/>
      <c r="F14" s="86"/>
      <c r="G14" s="67"/>
      <c r="H14" s="66"/>
      <c r="I14" s="66"/>
      <c r="J14" s="67"/>
      <c r="K14" s="66"/>
      <c r="L14" s="66"/>
      <c r="M14" s="66"/>
      <c r="N14" s="351"/>
      <c r="O14" s="67"/>
      <c r="P14" s="66"/>
      <c r="Q14" s="66"/>
      <c r="R14" s="67"/>
      <c r="S14" s="66"/>
      <c r="T14" s="74"/>
      <c r="U14" s="67"/>
      <c r="V14" s="68"/>
      <c r="W14" s="338"/>
      <c r="X14" s="339"/>
      <c r="Y14" s="340"/>
      <c r="Z14" s="66"/>
      <c r="AA14" s="76"/>
      <c r="AB14" s="76"/>
      <c r="AC14" s="76"/>
      <c r="AD14" s="66"/>
      <c r="AE14" s="324"/>
      <c r="AF14" s="67"/>
      <c r="AG14" s="66"/>
      <c r="AH14" s="338"/>
      <c r="AI14" s="339"/>
      <c r="AJ14" s="340"/>
      <c r="AK14" s="66"/>
      <c r="AL14" s="66"/>
      <c r="AM14" s="76"/>
      <c r="AN14" s="76"/>
      <c r="AO14" s="76"/>
      <c r="AP14" s="324"/>
      <c r="AQ14" s="67"/>
      <c r="AR14" s="66"/>
      <c r="AT14" s="66"/>
      <c r="AU14" s="266"/>
    </row>
    <row r="15" spans="1:47" s="69" customFormat="1" ht="30" customHeight="1" x14ac:dyDescent="0.2">
      <c r="A15" s="256"/>
      <c r="B15" s="66"/>
      <c r="C15" s="65" t="str">
        <f ca="1">IF(AND(TODAY()&gt;=D15,TODAY()&lt;=E15),"➜",IF(TODAY()&gt;=E15,"✓",""))</f>
        <v/>
      </c>
      <c r="D15" s="73">
        <f>D13+7</f>
        <v>45516</v>
      </c>
      <c r="E15" s="73">
        <f>E13+7</f>
        <v>45520</v>
      </c>
      <c r="F15" s="251">
        <f>NETWORKDAYS.INTL(D15,E15,,[1]feriados!$C$2:$C$500)</f>
        <v>5</v>
      </c>
      <c r="G15" s="67"/>
      <c r="H15" s="66"/>
      <c r="I15" s="94" t="s">
        <v>62</v>
      </c>
      <c r="J15" s="67"/>
      <c r="K15" s="66"/>
      <c r="L15" s="66"/>
      <c r="M15" s="66"/>
      <c r="N15" s="351"/>
      <c r="O15" s="67"/>
      <c r="P15" s="66"/>
      <c r="Q15" s="66"/>
      <c r="R15" s="67"/>
      <c r="S15" s="66"/>
      <c r="T15" s="74"/>
      <c r="U15" s="67"/>
      <c r="V15" s="68"/>
      <c r="W15" s="338"/>
      <c r="X15" s="339"/>
      <c r="Y15" s="340"/>
      <c r="Z15" s="66"/>
      <c r="AA15" s="76"/>
      <c r="AB15" s="76"/>
      <c r="AC15" s="76"/>
      <c r="AD15" s="66"/>
      <c r="AE15" s="324"/>
      <c r="AF15" s="67"/>
      <c r="AG15" s="66"/>
      <c r="AH15" s="338"/>
      <c r="AI15" s="339"/>
      <c r="AJ15" s="340"/>
      <c r="AK15" s="66"/>
      <c r="AM15" s="76"/>
      <c r="AN15" s="76"/>
      <c r="AO15" s="76"/>
      <c r="AP15" s="324"/>
      <c r="AQ15" s="67"/>
      <c r="AR15" s="66"/>
      <c r="AT15" s="66"/>
      <c r="AU15" s="266"/>
    </row>
    <row r="16" spans="1:47" s="69" customFormat="1" ht="11.25" customHeight="1" x14ac:dyDescent="0.2">
      <c r="A16" s="256"/>
      <c r="B16" s="66"/>
      <c r="C16" s="73"/>
      <c r="D16" s="73"/>
      <c r="E16" s="73"/>
      <c r="F16" s="86"/>
      <c r="G16" s="67"/>
      <c r="H16" s="66"/>
      <c r="I16" s="66"/>
      <c r="J16" s="67"/>
      <c r="K16" s="66"/>
      <c r="L16" s="66"/>
      <c r="M16" s="66"/>
      <c r="N16" s="351"/>
      <c r="O16" s="67"/>
      <c r="P16" s="66"/>
      <c r="Q16" s="66"/>
      <c r="R16" s="67"/>
      <c r="S16" s="66"/>
      <c r="T16" s="74"/>
      <c r="U16" s="67"/>
      <c r="V16" s="68"/>
      <c r="W16" s="338"/>
      <c r="X16" s="339"/>
      <c r="Y16" s="340"/>
      <c r="Z16" s="66"/>
      <c r="AA16" s="76"/>
      <c r="AB16" s="76"/>
      <c r="AC16" s="76"/>
      <c r="AD16" s="66"/>
      <c r="AE16" s="324"/>
      <c r="AF16" s="67"/>
      <c r="AG16" s="66"/>
      <c r="AH16" s="338"/>
      <c r="AI16" s="339"/>
      <c r="AJ16" s="340"/>
      <c r="AK16" s="66"/>
      <c r="AL16" s="66"/>
      <c r="AM16" s="76"/>
      <c r="AN16" s="76"/>
      <c r="AO16" s="76"/>
      <c r="AP16" s="324"/>
      <c r="AQ16" s="67"/>
      <c r="AR16" s="66"/>
      <c r="AT16" s="66"/>
      <c r="AU16" s="266"/>
    </row>
    <row r="17" spans="1:47" s="69" customFormat="1" ht="30" customHeight="1" x14ac:dyDescent="0.2">
      <c r="A17" s="256"/>
      <c r="B17" s="66"/>
      <c r="C17" s="65" t="str">
        <f ca="1">IF(AND(TODAY()&gt;=D17,TODAY()&lt;=E17),"➜",IF(TODAY()&gt;=E17,"✓",""))</f>
        <v/>
      </c>
      <c r="D17" s="73">
        <f>D15+7</f>
        <v>45523</v>
      </c>
      <c r="E17" s="73">
        <f>E15+7</f>
        <v>45527</v>
      </c>
      <c r="F17" s="251">
        <f>NETWORKDAYS.INTL(D17,E17,,[1]feriados!$C$2:$C$500)</f>
        <v>5</v>
      </c>
      <c r="G17" s="67"/>
      <c r="H17" s="66"/>
      <c r="I17" s="351" t="s">
        <v>63</v>
      </c>
      <c r="J17" s="67"/>
      <c r="K17" s="66"/>
      <c r="L17" s="66"/>
      <c r="M17" s="66"/>
      <c r="N17" s="351"/>
      <c r="O17" s="67"/>
      <c r="P17" s="66"/>
      <c r="Q17" s="66"/>
      <c r="R17" s="67"/>
      <c r="S17" s="66"/>
      <c r="U17" s="67"/>
      <c r="V17" s="68"/>
      <c r="W17" s="338"/>
      <c r="X17" s="339"/>
      <c r="Y17" s="340"/>
      <c r="Z17" s="66"/>
      <c r="AA17" s="398" t="s">
        <v>64</v>
      </c>
      <c r="AB17" s="399"/>
      <c r="AC17" s="399"/>
      <c r="AD17" s="66"/>
      <c r="AE17" s="324"/>
      <c r="AF17" s="67"/>
      <c r="AG17" s="66"/>
      <c r="AH17" s="338"/>
      <c r="AI17" s="339"/>
      <c r="AJ17" s="340"/>
      <c r="AK17" s="66"/>
      <c r="AL17" s="389" t="s">
        <v>65</v>
      </c>
      <c r="AM17" s="389"/>
      <c r="AN17" s="389"/>
      <c r="AO17" s="66"/>
      <c r="AP17" s="324"/>
      <c r="AQ17" s="67"/>
      <c r="AR17" s="66"/>
      <c r="AT17" s="66"/>
      <c r="AU17" s="266"/>
    </row>
    <row r="18" spans="1:47" s="69" customFormat="1" ht="11.25" customHeight="1" x14ac:dyDescent="0.2">
      <c r="A18" s="256"/>
      <c r="B18" s="66"/>
      <c r="C18" s="73"/>
      <c r="D18" s="73"/>
      <c r="E18" s="73"/>
      <c r="F18" s="86"/>
      <c r="G18" s="67"/>
      <c r="H18" s="66"/>
      <c r="I18" s="351"/>
      <c r="J18" s="67"/>
      <c r="K18" s="66"/>
      <c r="L18" s="66"/>
      <c r="M18" s="66"/>
      <c r="N18" s="351"/>
      <c r="O18" s="67"/>
      <c r="P18" s="66"/>
      <c r="Q18" s="66"/>
      <c r="R18" s="67"/>
      <c r="S18" s="66"/>
      <c r="U18" s="67"/>
      <c r="V18" s="68"/>
      <c r="W18" s="338"/>
      <c r="X18" s="339"/>
      <c r="Y18" s="340"/>
      <c r="Z18" s="66"/>
      <c r="AA18" s="398"/>
      <c r="AB18" s="399"/>
      <c r="AC18" s="399"/>
      <c r="AD18" s="66"/>
      <c r="AE18" s="324"/>
      <c r="AF18" s="67"/>
      <c r="AG18" s="66"/>
      <c r="AH18" s="338"/>
      <c r="AI18" s="339"/>
      <c r="AJ18" s="340"/>
      <c r="AK18" s="66"/>
      <c r="AL18" s="389"/>
      <c r="AM18" s="389"/>
      <c r="AN18" s="389"/>
      <c r="AO18" s="66"/>
      <c r="AP18" s="324"/>
      <c r="AQ18" s="67"/>
      <c r="AR18" s="66"/>
      <c r="AT18" s="66"/>
      <c r="AU18" s="266"/>
    </row>
    <row r="19" spans="1:47" s="69" customFormat="1" ht="30" customHeight="1" x14ac:dyDescent="0.2">
      <c r="A19" s="256"/>
      <c r="B19" s="66"/>
      <c r="C19" s="65" t="str">
        <f ca="1">IF(AND(TODAY()&gt;=D19,TODAY()&lt;=E19),"➜",IF(TODAY()&gt;=E19,"✓",""))</f>
        <v/>
      </c>
      <c r="D19" s="73">
        <f>D17+7</f>
        <v>45530</v>
      </c>
      <c r="E19" s="73">
        <f>E17+7</f>
        <v>45534</v>
      </c>
      <c r="F19" s="251">
        <f>NETWORKDAYS.INTL(D19,E19,,[1]feriados!$C$2:$C$500)</f>
        <v>5</v>
      </c>
      <c r="G19" s="67"/>
      <c r="H19" s="66"/>
      <c r="I19" s="351"/>
      <c r="J19" s="67"/>
      <c r="K19" s="66"/>
      <c r="L19" s="66"/>
      <c r="M19" s="66"/>
      <c r="N19" s="351"/>
      <c r="O19" s="67"/>
      <c r="P19" s="66"/>
      <c r="Q19" s="66"/>
      <c r="R19" s="67"/>
      <c r="S19" s="66"/>
      <c r="U19" s="67"/>
      <c r="V19" s="68"/>
      <c r="W19" s="341"/>
      <c r="X19" s="342"/>
      <c r="Y19" s="343"/>
      <c r="Z19" s="66"/>
      <c r="AA19" s="398"/>
      <c r="AB19" s="399"/>
      <c r="AC19" s="399"/>
      <c r="AD19" s="66"/>
      <c r="AE19" s="325"/>
      <c r="AF19" s="67"/>
      <c r="AG19" s="66"/>
      <c r="AH19" s="341"/>
      <c r="AI19" s="342"/>
      <c r="AJ19" s="343"/>
      <c r="AK19" s="66"/>
      <c r="AL19" s="389"/>
      <c r="AM19" s="389"/>
      <c r="AN19" s="390"/>
      <c r="AO19" s="66"/>
      <c r="AP19" s="325"/>
      <c r="AQ19" s="67"/>
      <c r="AR19" s="66"/>
      <c r="AT19" s="66"/>
      <c r="AU19" s="266"/>
    </row>
    <row r="20" spans="1:47" s="69" customFormat="1" ht="11.25" customHeight="1" x14ac:dyDescent="0.2">
      <c r="A20" s="256"/>
      <c r="B20" s="66"/>
      <c r="C20" s="73"/>
      <c r="D20" s="73"/>
      <c r="E20" s="73"/>
      <c r="F20" s="86"/>
      <c r="G20" s="67"/>
      <c r="H20" s="66"/>
      <c r="I20" s="76"/>
      <c r="J20" s="67"/>
      <c r="K20" s="66"/>
      <c r="L20" s="66"/>
      <c r="M20" s="66"/>
      <c r="N20" s="351"/>
      <c r="O20" s="67"/>
      <c r="P20" s="66"/>
      <c r="Q20" s="66"/>
      <c r="R20" s="67"/>
      <c r="S20" s="66"/>
      <c r="T20" s="74"/>
      <c r="U20" s="67"/>
      <c r="V20" s="68"/>
      <c r="X20" s="66"/>
      <c r="Y20" s="66"/>
      <c r="Z20" s="66"/>
      <c r="AE20" s="76"/>
      <c r="AF20" s="67"/>
      <c r="AG20" s="66"/>
      <c r="AK20" s="66"/>
      <c r="AQ20" s="67"/>
      <c r="AR20" s="66"/>
      <c r="AT20" s="66"/>
      <c r="AU20" s="266"/>
    </row>
    <row r="21" spans="1:47" s="69" customFormat="1" ht="30" customHeight="1" x14ac:dyDescent="0.2">
      <c r="A21" s="256"/>
      <c r="B21" s="66"/>
      <c r="C21" s="65" t="str">
        <f ca="1">IF(AND(TODAY()&gt;=D21,TODAY()&lt;=E21),"➜",IF(TODAY()&gt;=E21,"✓",""))</f>
        <v/>
      </c>
      <c r="D21" s="73">
        <f>D19+7</f>
        <v>45537</v>
      </c>
      <c r="E21" s="73">
        <f>E19+7</f>
        <v>45541</v>
      </c>
      <c r="F21" s="251">
        <f>NETWORKDAYS.INTL(D21,E21,,[1]feriados!$C$2:$C$500)</f>
        <v>5</v>
      </c>
      <c r="G21" s="67"/>
      <c r="H21" s="66"/>
      <c r="I21" s="94" t="s">
        <v>66</v>
      </c>
      <c r="J21" s="67"/>
      <c r="K21" s="66"/>
      <c r="L21" s="66"/>
      <c r="M21" s="66"/>
      <c r="N21" s="351"/>
      <c r="O21" s="67"/>
      <c r="P21" s="66"/>
      <c r="Q21" s="66"/>
      <c r="R21" s="67"/>
      <c r="S21" s="66"/>
      <c r="T21" s="345" t="s">
        <v>67</v>
      </c>
      <c r="U21" s="67"/>
      <c r="V21" s="68"/>
      <c r="W21" s="319" t="s">
        <v>68</v>
      </c>
      <c r="X21" s="319"/>
      <c r="Y21" s="319"/>
      <c r="Z21" s="66"/>
      <c r="AA21" s="389" t="s">
        <v>69</v>
      </c>
      <c r="AB21" s="389"/>
      <c r="AC21" s="389"/>
      <c r="AD21" s="66"/>
      <c r="AE21" s="323" t="s">
        <v>70</v>
      </c>
      <c r="AF21" s="67"/>
      <c r="AG21" s="66"/>
      <c r="AH21" s="319" t="s">
        <v>71</v>
      </c>
      <c r="AI21" s="319"/>
      <c r="AJ21" s="319"/>
      <c r="AK21" s="66"/>
      <c r="AL21" s="400" t="s">
        <v>72</v>
      </c>
      <c r="AM21" s="401"/>
      <c r="AN21" s="402"/>
      <c r="AO21" s="74"/>
      <c r="AP21" s="323" t="s">
        <v>70</v>
      </c>
      <c r="AQ21" s="67"/>
      <c r="AR21" s="66"/>
      <c r="AS21" s="271"/>
      <c r="AT21" s="66"/>
      <c r="AU21" s="266"/>
    </row>
    <row r="22" spans="1:47" s="69" customFormat="1" ht="11.25" customHeight="1" x14ac:dyDescent="0.2">
      <c r="A22" s="256"/>
      <c r="B22" s="66"/>
      <c r="C22" s="73"/>
      <c r="D22" s="73"/>
      <c r="E22" s="73"/>
      <c r="F22" s="86"/>
      <c r="G22" s="67"/>
      <c r="H22" s="66"/>
      <c r="I22" s="96"/>
      <c r="J22" s="67"/>
      <c r="K22" s="66"/>
      <c r="L22" s="66"/>
      <c r="M22" s="66"/>
      <c r="N22" s="351"/>
      <c r="O22" s="67"/>
      <c r="P22" s="66"/>
      <c r="Q22" s="66"/>
      <c r="R22" s="67"/>
      <c r="S22" s="66"/>
      <c r="T22" s="346"/>
      <c r="U22" s="67"/>
      <c r="V22" s="68"/>
      <c r="Z22" s="66"/>
      <c r="AA22" s="389"/>
      <c r="AB22" s="389"/>
      <c r="AC22" s="389"/>
      <c r="AD22" s="66"/>
      <c r="AE22" s="324"/>
      <c r="AF22" s="67"/>
      <c r="AG22" s="66"/>
      <c r="AK22" s="66"/>
      <c r="AL22" s="398"/>
      <c r="AM22" s="399"/>
      <c r="AN22" s="403"/>
      <c r="AO22" s="74"/>
      <c r="AP22" s="324"/>
      <c r="AQ22" s="67"/>
      <c r="AR22" s="66"/>
      <c r="AS22" s="271"/>
      <c r="AT22" s="66"/>
      <c r="AU22" s="266"/>
    </row>
    <row r="23" spans="1:47" s="69" customFormat="1" ht="30" customHeight="1" x14ac:dyDescent="0.2">
      <c r="A23" s="256"/>
      <c r="B23" s="66"/>
      <c r="C23" s="65" t="str">
        <f ca="1">IF(AND(TODAY()&gt;=D23,TODAY()&lt;=E23),"➜",IF(TODAY()&gt;=E23,"✓",""))</f>
        <v/>
      </c>
      <c r="D23" s="73">
        <f>D21+7</f>
        <v>45544</v>
      </c>
      <c r="E23" s="73">
        <f>E21+7</f>
        <v>45548</v>
      </c>
      <c r="F23" s="251">
        <f>NETWORKDAYS.INTL(D23,E23,,[1]feriados!$C$2:$C$500)</f>
        <v>5</v>
      </c>
      <c r="G23" s="67"/>
      <c r="H23" s="66"/>
      <c r="I23" s="94" t="s">
        <v>73</v>
      </c>
      <c r="J23" s="67"/>
      <c r="K23" s="66"/>
      <c r="L23" s="66"/>
      <c r="M23" s="66"/>
      <c r="N23" s="351"/>
      <c r="O23" s="67"/>
      <c r="P23" s="66"/>
      <c r="Q23" s="66"/>
      <c r="R23" s="67"/>
      <c r="S23" s="66"/>
      <c r="T23" s="346"/>
      <c r="U23" s="67"/>
      <c r="V23" s="68"/>
      <c r="W23" s="326" t="s">
        <v>74</v>
      </c>
      <c r="X23" s="327"/>
      <c r="Y23" s="328"/>
      <c r="Z23" s="66"/>
      <c r="AA23" s="389"/>
      <c r="AB23" s="389"/>
      <c r="AC23" s="389"/>
      <c r="AD23" s="66"/>
      <c r="AE23" s="324"/>
      <c r="AF23" s="67"/>
      <c r="AG23" s="66"/>
      <c r="AH23" s="326" t="s">
        <v>74</v>
      </c>
      <c r="AI23" s="327"/>
      <c r="AJ23" s="328"/>
      <c r="AK23" s="66"/>
      <c r="AL23" s="398"/>
      <c r="AM23" s="399"/>
      <c r="AN23" s="403"/>
      <c r="AO23" s="74"/>
      <c r="AP23" s="324"/>
      <c r="AQ23" s="67"/>
      <c r="AR23" s="66"/>
      <c r="AS23" s="271"/>
      <c r="AT23" s="66"/>
      <c r="AU23" s="266"/>
    </row>
    <row r="24" spans="1:47" s="69" customFormat="1" ht="11.25" customHeight="1" x14ac:dyDescent="0.2">
      <c r="A24" s="256"/>
      <c r="B24" s="66"/>
      <c r="C24" s="73"/>
      <c r="D24" s="73"/>
      <c r="E24" s="73"/>
      <c r="F24" s="86"/>
      <c r="G24" s="67"/>
      <c r="H24" s="66"/>
      <c r="I24" s="96"/>
      <c r="J24" s="67"/>
      <c r="K24" s="66"/>
      <c r="L24" s="66"/>
      <c r="M24" s="66"/>
      <c r="N24" s="351"/>
      <c r="O24" s="67"/>
      <c r="P24" s="66"/>
      <c r="Q24" s="66"/>
      <c r="R24" s="67"/>
      <c r="S24" s="66"/>
      <c r="T24" s="346"/>
      <c r="U24" s="67"/>
      <c r="V24" s="68"/>
      <c r="W24" s="329"/>
      <c r="X24" s="330"/>
      <c r="Y24" s="331"/>
      <c r="Z24" s="66"/>
      <c r="AA24" s="389"/>
      <c r="AB24" s="389"/>
      <c r="AC24" s="389"/>
      <c r="AD24" s="66"/>
      <c r="AE24" s="324"/>
      <c r="AF24" s="67"/>
      <c r="AG24" s="66"/>
      <c r="AH24" s="329"/>
      <c r="AI24" s="330"/>
      <c r="AJ24" s="331"/>
      <c r="AK24" s="66"/>
      <c r="AL24" s="398"/>
      <c r="AM24" s="399"/>
      <c r="AN24" s="403"/>
      <c r="AO24" s="74"/>
      <c r="AP24" s="324"/>
      <c r="AQ24" s="67"/>
      <c r="AR24" s="66"/>
      <c r="AS24" s="271"/>
      <c r="AT24" s="66"/>
      <c r="AU24" s="266"/>
    </row>
    <row r="25" spans="1:47" s="69" customFormat="1" ht="30" customHeight="1" x14ac:dyDescent="0.2">
      <c r="A25" s="256"/>
      <c r="B25" s="66"/>
      <c r="C25" s="65" t="str">
        <f ca="1">IF(AND(TODAY()&gt;=D25,TODAY()&lt;=E25),"➜",IF(TODAY()&gt;=E25,"✓",""))</f>
        <v/>
      </c>
      <c r="D25" s="73">
        <f>D23+7</f>
        <v>45551</v>
      </c>
      <c r="E25" s="73">
        <f>E23+7</f>
        <v>45555</v>
      </c>
      <c r="F25" s="251">
        <f>NETWORKDAYS.INTL(D25,E25,,[1]feriados!$C$2:$C$500)</f>
        <v>5</v>
      </c>
      <c r="G25" s="67"/>
      <c r="H25" s="66"/>
      <c r="I25" s="96"/>
      <c r="J25" s="67"/>
      <c r="K25" s="66"/>
      <c r="L25" s="109"/>
      <c r="M25" s="66"/>
      <c r="N25" s="351"/>
      <c r="O25" s="67"/>
      <c r="P25" s="66"/>
      <c r="Q25" s="66"/>
      <c r="R25" s="67"/>
      <c r="S25" s="66"/>
      <c r="T25" s="346"/>
      <c r="U25" s="67"/>
      <c r="V25" s="68"/>
      <c r="W25" s="332"/>
      <c r="X25" s="333"/>
      <c r="Y25" s="334"/>
      <c r="Z25" s="66"/>
      <c r="AA25" s="389"/>
      <c r="AB25" s="389"/>
      <c r="AC25" s="389"/>
      <c r="AD25" s="66"/>
      <c r="AE25" s="324"/>
      <c r="AF25" s="67"/>
      <c r="AG25" s="66"/>
      <c r="AH25" s="332"/>
      <c r="AI25" s="333"/>
      <c r="AJ25" s="334"/>
      <c r="AK25" s="66"/>
      <c r="AL25" s="398"/>
      <c r="AM25" s="399"/>
      <c r="AN25" s="403"/>
      <c r="AO25" s="74"/>
      <c r="AP25" s="324"/>
      <c r="AQ25" s="67"/>
      <c r="AR25" s="66"/>
      <c r="AS25" s="271"/>
      <c r="AT25" s="66"/>
      <c r="AU25" s="266"/>
    </row>
    <row r="26" spans="1:47" s="69" customFormat="1" ht="11.25" customHeight="1" x14ac:dyDescent="0.2">
      <c r="A26" s="256"/>
      <c r="B26" s="66"/>
      <c r="C26" s="73"/>
      <c r="D26" s="73"/>
      <c r="E26" s="73"/>
      <c r="F26" s="86"/>
      <c r="G26" s="67"/>
      <c r="H26" s="66"/>
      <c r="I26" s="85"/>
      <c r="J26" s="67"/>
      <c r="K26" s="66"/>
      <c r="L26" s="109"/>
      <c r="M26" s="66"/>
      <c r="N26" s="76"/>
      <c r="O26" s="67"/>
      <c r="P26" s="66"/>
      <c r="Q26" s="66"/>
      <c r="R26" s="67"/>
      <c r="S26" s="66"/>
      <c r="T26" s="346"/>
      <c r="U26" s="67"/>
      <c r="V26" s="68"/>
      <c r="W26" s="108"/>
      <c r="X26" s="108"/>
      <c r="Y26" s="108"/>
      <c r="Z26" s="66"/>
      <c r="AA26" s="389"/>
      <c r="AB26" s="389"/>
      <c r="AC26" s="389"/>
      <c r="AD26" s="66"/>
      <c r="AE26" s="324"/>
      <c r="AF26" s="67"/>
      <c r="AG26" s="66"/>
      <c r="AH26" s="76"/>
      <c r="AI26" s="76"/>
      <c r="AJ26" s="76"/>
      <c r="AK26" s="66"/>
      <c r="AL26" s="398"/>
      <c r="AM26" s="399"/>
      <c r="AN26" s="403"/>
      <c r="AO26" s="74"/>
      <c r="AP26" s="324"/>
      <c r="AQ26" s="67"/>
      <c r="AR26" s="66"/>
      <c r="AS26" s="271"/>
      <c r="AT26" s="66"/>
      <c r="AU26" s="266"/>
    </row>
    <row r="27" spans="1:47" s="69" customFormat="1" ht="30" customHeight="1" x14ac:dyDescent="0.2">
      <c r="A27" s="256"/>
      <c r="B27" s="66"/>
      <c r="C27" s="65" t="str">
        <f ca="1">IF(AND(TODAY()&gt;=D27,TODAY()&lt;=E27),"➜",IF(TODAY()&gt;=E27,"✓",""))</f>
        <v/>
      </c>
      <c r="D27" s="73">
        <f>D25+7</f>
        <v>45558</v>
      </c>
      <c r="E27" s="73">
        <f>E25+7</f>
        <v>45562</v>
      </c>
      <c r="F27" s="251">
        <f>NETWORKDAYS.INTL(D27,E27,,[1]feriados!$C$2:$C$500)</f>
        <v>5</v>
      </c>
      <c r="G27" s="67"/>
      <c r="H27" s="66"/>
      <c r="J27" s="67"/>
      <c r="K27" s="66"/>
      <c r="L27" s="345" t="s">
        <v>75</v>
      </c>
      <c r="M27" s="66"/>
      <c r="N27" s="76"/>
      <c r="O27" s="67"/>
      <c r="P27" s="66"/>
      <c r="Q27" s="351" t="s">
        <v>76</v>
      </c>
      <c r="R27" s="67"/>
      <c r="S27" s="66"/>
      <c r="T27" s="346"/>
      <c r="U27" s="67"/>
      <c r="V27" s="68"/>
      <c r="W27" s="351" t="s">
        <v>77</v>
      </c>
      <c r="X27" s="351"/>
      <c r="Y27" s="351"/>
      <c r="Z27" s="66"/>
      <c r="AA27" s="389"/>
      <c r="AB27" s="389"/>
      <c r="AC27" s="389"/>
      <c r="AD27" s="66"/>
      <c r="AE27" s="324"/>
      <c r="AF27" s="67"/>
      <c r="AG27" s="66"/>
      <c r="AH27" s="351" t="s">
        <v>77</v>
      </c>
      <c r="AI27" s="351"/>
      <c r="AJ27" s="351"/>
      <c r="AK27" s="66"/>
      <c r="AL27" s="398"/>
      <c r="AM27" s="399"/>
      <c r="AN27" s="403"/>
      <c r="AO27" s="74"/>
      <c r="AP27" s="324"/>
      <c r="AQ27" s="67"/>
      <c r="AR27" s="66"/>
      <c r="AS27" s="271"/>
      <c r="AT27" s="66"/>
      <c r="AU27" s="266"/>
    </row>
    <row r="28" spans="1:47" s="69" customFormat="1" ht="11.25" customHeight="1" x14ac:dyDescent="0.2">
      <c r="A28" s="256"/>
      <c r="B28" s="66"/>
      <c r="C28" s="73"/>
      <c r="D28" s="73"/>
      <c r="E28" s="73"/>
      <c r="F28" s="86"/>
      <c r="G28" s="67"/>
      <c r="H28" s="66"/>
      <c r="J28" s="67"/>
      <c r="K28" s="66"/>
      <c r="L28" s="346"/>
      <c r="M28" s="66"/>
      <c r="N28" s="66"/>
      <c r="O28" s="67"/>
      <c r="P28" s="66"/>
      <c r="Q28" s="351"/>
      <c r="R28" s="67"/>
      <c r="S28" s="66"/>
      <c r="T28" s="346"/>
      <c r="U28" s="67"/>
      <c r="V28" s="68"/>
      <c r="W28" s="351"/>
      <c r="X28" s="351"/>
      <c r="Y28" s="351"/>
      <c r="Z28" s="66"/>
      <c r="AA28" s="66"/>
      <c r="AB28" s="66"/>
      <c r="AC28" s="66"/>
      <c r="AD28" s="66"/>
      <c r="AE28" s="324"/>
      <c r="AF28" s="67"/>
      <c r="AG28" s="66"/>
      <c r="AH28" s="351"/>
      <c r="AI28" s="351"/>
      <c r="AJ28" s="351"/>
      <c r="AK28" s="66"/>
      <c r="AL28" s="398"/>
      <c r="AM28" s="399"/>
      <c r="AN28" s="403"/>
      <c r="AO28" s="74"/>
      <c r="AP28" s="324"/>
      <c r="AQ28" s="67"/>
      <c r="AR28" s="66"/>
      <c r="AS28" s="271"/>
      <c r="AT28" s="66"/>
      <c r="AU28" s="266"/>
    </row>
    <row r="29" spans="1:47" s="69" customFormat="1" ht="30" customHeight="1" x14ac:dyDescent="0.2">
      <c r="A29" s="256"/>
      <c r="B29" s="66"/>
      <c r="C29" s="65" t="str">
        <f ca="1">IF(AND(TODAY()&gt;=D29,TODAY()&lt;=E29),"➜",IF(TODAY()&gt;=E29,"✓",""))</f>
        <v/>
      </c>
      <c r="D29" s="73">
        <f>D27+7</f>
        <v>45565</v>
      </c>
      <c r="E29" s="73">
        <f>E27+7</f>
        <v>45569</v>
      </c>
      <c r="F29" s="251">
        <f>NETWORKDAYS.INTL(D29,E29,,[1]feriados!$C$2:$C$500)</f>
        <v>5</v>
      </c>
      <c r="G29" s="67"/>
      <c r="H29" s="66"/>
      <c r="J29" s="67"/>
      <c r="K29" s="66"/>
      <c r="L29" s="346"/>
      <c r="M29" s="66"/>
      <c r="N29" s="66"/>
      <c r="O29" s="67"/>
      <c r="P29" s="66"/>
      <c r="Q29" s="351"/>
      <c r="R29" s="67"/>
      <c r="S29" s="66"/>
      <c r="T29" s="346"/>
      <c r="U29" s="67"/>
      <c r="V29" s="68"/>
      <c r="W29" s="351"/>
      <c r="X29" s="351"/>
      <c r="Y29" s="351"/>
      <c r="Z29" s="66"/>
      <c r="AA29" s="395" t="s">
        <v>64</v>
      </c>
      <c r="AB29" s="396"/>
      <c r="AC29" s="397"/>
      <c r="AD29" s="74"/>
      <c r="AE29" s="325"/>
      <c r="AF29" s="67"/>
      <c r="AG29" s="66"/>
      <c r="AH29" s="351"/>
      <c r="AI29" s="351"/>
      <c r="AJ29" s="351"/>
      <c r="AK29" s="75"/>
      <c r="AL29" s="404"/>
      <c r="AM29" s="405"/>
      <c r="AN29" s="406"/>
      <c r="AO29" s="74"/>
      <c r="AP29" s="325"/>
      <c r="AQ29" s="67"/>
      <c r="AR29" s="66"/>
      <c r="AS29" s="271"/>
      <c r="AT29" s="66"/>
      <c r="AU29" s="266"/>
    </row>
    <row r="30" spans="1:47" s="69" customFormat="1" ht="11.25" customHeight="1" x14ac:dyDescent="0.2">
      <c r="A30" s="256"/>
      <c r="B30" s="66"/>
      <c r="C30" s="73"/>
      <c r="D30" s="73"/>
      <c r="E30" s="73"/>
      <c r="F30" s="86"/>
      <c r="G30" s="67"/>
      <c r="H30" s="66"/>
      <c r="I30" s="85"/>
      <c r="J30" s="67"/>
      <c r="K30" s="66"/>
      <c r="L30" s="346"/>
      <c r="M30" s="66"/>
      <c r="N30" s="66"/>
      <c r="O30" s="67"/>
      <c r="P30" s="66"/>
      <c r="Q30" s="108"/>
      <c r="R30" s="67"/>
      <c r="S30" s="66"/>
      <c r="T30" s="346"/>
      <c r="U30" s="67"/>
      <c r="V30" s="68"/>
      <c r="Z30" s="66"/>
      <c r="AA30" s="74"/>
      <c r="AB30" s="74"/>
      <c r="AC30" s="74"/>
      <c r="AD30" s="74"/>
      <c r="AE30" s="76"/>
      <c r="AF30" s="67"/>
      <c r="AG30" s="66"/>
      <c r="AH30" s="92"/>
      <c r="AI30" s="92"/>
      <c r="AJ30" s="92"/>
      <c r="AK30" s="75"/>
      <c r="AL30" s="74"/>
      <c r="AM30" s="74"/>
      <c r="AN30" s="74"/>
      <c r="AO30" s="74"/>
      <c r="AQ30" s="67"/>
      <c r="AR30" s="66"/>
      <c r="AT30" s="66"/>
      <c r="AU30" s="266"/>
    </row>
    <row r="31" spans="1:47" s="69" customFormat="1" ht="30" customHeight="1" x14ac:dyDescent="0.2">
      <c r="A31" s="256"/>
      <c r="B31" s="66"/>
      <c r="C31" s="65" t="str">
        <f ca="1">IF(AND(TODAY()&gt;=D31,TODAY()&lt;=E31),"➜",IF(TODAY()&gt;=E31,"✓",""))</f>
        <v/>
      </c>
      <c r="D31" s="73">
        <f>D29+7</f>
        <v>45572</v>
      </c>
      <c r="E31" s="73">
        <f>E29+7</f>
        <v>45576</v>
      </c>
      <c r="F31" s="251">
        <f>NETWORKDAYS.INTL(D31,E31,,[1]feriados!$C$2:$C$500)</f>
        <v>4</v>
      </c>
      <c r="G31" s="67"/>
      <c r="H31" s="66"/>
      <c r="J31" s="67"/>
      <c r="K31" s="66"/>
      <c r="L31" s="346"/>
      <c r="M31" s="66"/>
      <c r="N31" s="66"/>
      <c r="O31" s="67"/>
      <c r="P31" s="66"/>
      <c r="Q31" s="94" t="s">
        <v>78</v>
      </c>
      <c r="R31" s="67"/>
      <c r="S31" s="66"/>
      <c r="T31" s="346"/>
      <c r="U31" s="67"/>
      <c r="V31" s="68"/>
      <c r="W31" s="319" t="s">
        <v>79</v>
      </c>
      <c r="X31" s="319"/>
      <c r="Y31" s="319"/>
      <c r="Z31" s="66"/>
      <c r="AA31" s="323" t="s">
        <v>15</v>
      </c>
      <c r="AB31" s="74"/>
      <c r="AC31" s="348" t="s">
        <v>16</v>
      </c>
      <c r="AD31" s="349"/>
      <c r="AE31" s="350"/>
      <c r="AF31" s="67"/>
      <c r="AG31" s="66"/>
      <c r="AH31" s="319" t="s">
        <v>79</v>
      </c>
      <c r="AI31" s="319"/>
      <c r="AJ31" s="319"/>
      <c r="AK31" s="75"/>
      <c r="AL31" s="323" t="s">
        <v>15</v>
      </c>
      <c r="AM31" s="74"/>
      <c r="AN31" s="348" t="s">
        <v>16</v>
      </c>
      <c r="AO31" s="349"/>
      <c r="AP31" s="350"/>
      <c r="AQ31" s="67"/>
      <c r="AR31" s="66"/>
      <c r="AT31" s="66"/>
      <c r="AU31" s="266"/>
    </row>
    <row r="32" spans="1:47" s="69" customFormat="1" ht="11.25" customHeight="1" x14ac:dyDescent="0.2">
      <c r="A32" s="256"/>
      <c r="B32" s="66"/>
      <c r="C32" s="73"/>
      <c r="D32" s="73"/>
      <c r="E32" s="73"/>
      <c r="F32" s="86"/>
      <c r="G32" s="67"/>
      <c r="H32" s="66"/>
      <c r="J32" s="67"/>
      <c r="K32" s="66"/>
      <c r="L32" s="346"/>
      <c r="M32" s="66"/>
      <c r="N32" s="66"/>
      <c r="O32" s="67"/>
      <c r="P32" s="66"/>
      <c r="Q32" s="108"/>
      <c r="R32" s="67"/>
      <c r="S32" s="66"/>
      <c r="T32" s="346"/>
      <c r="U32" s="67"/>
      <c r="V32" s="68"/>
      <c r="W32" s="92"/>
      <c r="X32" s="92"/>
      <c r="Y32" s="92"/>
      <c r="Z32" s="66"/>
      <c r="AA32" s="324"/>
      <c r="AB32" s="74"/>
      <c r="AC32" s="74"/>
      <c r="AD32" s="74"/>
      <c r="AF32" s="67"/>
      <c r="AG32" s="66"/>
      <c r="AH32" s="74"/>
      <c r="AI32" s="74"/>
      <c r="AJ32" s="74"/>
      <c r="AK32" s="85"/>
      <c r="AL32" s="324"/>
      <c r="AM32" s="74"/>
      <c r="AN32" s="74"/>
      <c r="AO32" s="74"/>
      <c r="AQ32" s="67"/>
      <c r="AR32" s="66"/>
      <c r="AT32" s="66"/>
      <c r="AU32" s="266"/>
    </row>
    <row r="33" spans="1:47" s="69" customFormat="1" ht="30" customHeight="1" x14ac:dyDescent="0.2">
      <c r="A33" s="256"/>
      <c r="B33" s="66"/>
      <c r="C33" s="65" t="str">
        <f ca="1">IF(AND(TODAY()&gt;=D33,TODAY()&lt;=E33),"➜",IF(TODAY()&gt;=E33,"✓",""))</f>
        <v/>
      </c>
      <c r="D33" s="73">
        <f>D31+7</f>
        <v>45579</v>
      </c>
      <c r="E33" s="73">
        <f>E31+7</f>
        <v>45583</v>
      </c>
      <c r="F33" s="251">
        <f>NETWORKDAYS.INTL(D33,E33,,[1]feriados!$C$2:$C$500)</f>
        <v>5</v>
      </c>
      <c r="G33" s="67"/>
      <c r="H33" s="66"/>
      <c r="J33" s="67"/>
      <c r="K33" s="66"/>
      <c r="L33" s="346"/>
      <c r="M33" s="66"/>
      <c r="N33" s="66"/>
      <c r="O33" s="67"/>
      <c r="P33" s="66"/>
      <c r="Q33" s="94" t="s">
        <v>80</v>
      </c>
      <c r="R33" s="67"/>
      <c r="S33" s="66"/>
      <c r="T33" s="346"/>
      <c r="U33" s="67"/>
      <c r="V33" s="68"/>
      <c r="W33" s="319" t="s">
        <v>81</v>
      </c>
      <c r="X33" s="319"/>
      <c r="Y33" s="319"/>
      <c r="Z33" s="66"/>
      <c r="AA33" s="324"/>
      <c r="AB33" s="74"/>
      <c r="AC33" s="320" t="s">
        <v>17</v>
      </c>
      <c r="AD33" s="321"/>
      <c r="AE33" s="322"/>
      <c r="AF33" s="67"/>
      <c r="AG33" s="66"/>
      <c r="AH33" s="319" t="s">
        <v>81</v>
      </c>
      <c r="AI33" s="319"/>
      <c r="AJ33" s="319"/>
      <c r="AK33" s="75"/>
      <c r="AL33" s="324"/>
      <c r="AM33" s="74"/>
      <c r="AN33" s="348" t="s">
        <v>17</v>
      </c>
      <c r="AO33" s="349"/>
      <c r="AP33" s="350"/>
      <c r="AQ33" s="67"/>
      <c r="AR33" s="66"/>
      <c r="AT33" s="66"/>
      <c r="AU33" s="266"/>
    </row>
    <row r="34" spans="1:47" s="69" customFormat="1" ht="11.25" customHeight="1" x14ac:dyDescent="0.2">
      <c r="A34" s="256"/>
      <c r="B34" s="66"/>
      <c r="C34" s="73"/>
      <c r="D34" s="73"/>
      <c r="E34" s="73"/>
      <c r="F34" s="86"/>
      <c r="G34" s="67"/>
      <c r="H34" s="85"/>
      <c r="J34" s="87"/>
      <c r="K34" s="85"/>
      <c r="L34" s="346"/>
      <c r="M34" s="85"/>
      <c r="N34" s="85"/>
      <c r="O34" s="67"/>
      <c r="P34" s="66"/>
      <c r="Q34" s="105"/>
      <c r="R34" s="67"/>
      <c r="S34" s="66"/>
      <c r="T34" s="346"/>
      <c r="U34" s="87"/>
      <c r="V34" s="103"/>
      <c r="W34" s="319"/>
      <c r="X34" s="319"/>
      <c r="Y34" s="319"/>
      <c r="Z34" s="66"/>
      <c r="AA34" s="324"/>
      <c r="AB34" s="74"/>
      <c r="AC34" s="74"/>
      <c r="AD34" s="74"/>
      <c r="AF34" s="67"/>
      <c r="AG34" s="66"/>
      <c r="AH34" s="319"/>
      <c r="AI34" s="319"/>
      <c r="AJ34" s="319"/>
      <c r="AK34" s="75"/>
      <c r="AL34" s="324"/>
      <c r="AM34" s="74"/>
      <c r="AN34" s="74"/>
      <c r="AO34" s="74"/>
      <c r="AQ34" s="67"/>
      <c r="AR34" s="100"/>
      <c r="AS34" s="100"/>
      <c r="AT34" s="66"/>
      <c r="AU34" s="266"/>
    </row>
    <row r="35" spans="1:47" s="69" customFormat="1" ht="30" customHeight="1" x14ac:dyDescent="0.2">
      <c r="A35" s="256"/>
      <c r="B35" s="66"/>
      <c r="C35" s="65" t="str">
        <f ca="1">IF(AND(TODAY()&gt;=D35,TODAY()&lt;=E35),"➜",IF(TODAY()&gt;=E35,"✓",""))</f>
        <v/>
      </c>
      <c r="D35" s="73">
        <f>D33+7</f>
        <v>45586</v>
      </c>
      <c r="E35" s="73">
        <f>E33+7</f>
        <v>45590</v>
      </c>
      <c r="F35" s="251">
        <f>NETWORKDAYS.INTL(D35,E35,,[1]feriados!$C$2:$C$500)</f>
        <v>5</v>
      </c>
      <c r="G35" s="67"/>
      <c r="H35" s="66"/>
      <c r="J35" s="67"/>
      <c r="K35" s="66"/>
      <c r="L35" s="346"/>
      <c r="M35" s="66"/>
      <c r="N35" s="66"/>
      <c r="O35" s="67"/>
      <c r="P35" s="66"/>
      <c r="Q35" s="94" t="s">
        <v>82</v>
      </c>
      <c r="R35" s="67"/>
      <c r="S35" s="66"/>
      <c r="T35" s="346"/>
      <c r="U35" s="67"/>
      <c r="V35" s="68"/>
      <c r="W35" s="319"/>
      <c r="X35" s="319"/>
      <c r="Y35" s="319"/>
      <c r="Z35" s="66"/>
      <c r="AA35" s="324"/>
      <c r="AC35" s="320" t="s">
        <v>19</v>
      </c>
      <c r="AD35" s="321"/>
      <c r="AE35" s="322"/>
      <c r="AF35" s="67"/>
      <c r="AG35" s="66"/>
      <c r="AH35" s="319"/>
      <c r="AI35" s="319"/>
      <c r="AJ35" s="319"/>
      <c r="AK35" s="75"/>
      <c r="AL35" s="324"/>
      <c r="AN35" s="320" t="s">
        <v>19</v>
      </c>
      <c r="AO35" s="321"/>
      <c r="AP35" s="322"/>
      <c r="AQ35" s="67"/>
      <c r="AR35" s="66"/>
      <c r="AT35" s="66"/>
      <c r="AU35" s="266"/>
    </row>
    <row r="36" spans="1:47" s="69" customFormat="1" ht="11.25" customHeight="1" x14ac:dyDescent="0.2">
      <c r="A36" s="256"/>
      <c r="B36" s="66"/>
      <c r="C36" s="73"/>
      <c r="D36" s="73"/>
      <c r="E36" s="73"/>
      <c r="F36" s="86"/>
      <c r="G36" s="67"/>
      <c r="H36" s="66"/>
      <c r="J36" s="67"/>
      <c r="K36" s="66"/>
      <c r="L36" s="346"/>
      <c r="M36" s="66"/>
      <c r="N36" s="66"/>
      <c r="O36" s="67"/>
      <c r="P36" s="66"/>
      <c r="Q36" s="66"/>
      <c r="R36" s="67"/>
      <c r="S36" s="66"/>
      <c r="T36" s="346"/>
      <c r="U36" s="67"/>
      <c r="V36" s="68"/>
      <c r="W36" s="76"/>
      <c r="X36" s="76"/>
      <c r="Y36" s="76"/>
      <c r="Z36" s="66"/>
      <c r="AA36" s="324"/>
      <c r="AF36" s="67"/>
      <c r="AG36" s="66"/>
      <c r="AK36" s="75"/>
      <c r="AL36" s="324"/>
      <c r="AQ36" s="67"/>
      <c r="AR36" s="66"/>
      <c r="AT36" s="66"/>
      <c r="AU36" s="266"/>
    </row>
    <row r="37" spans="1:47" s="69" customFormat="1" ht="30" customHeight="1" x14ac:dyDescent="0.2">
      <c r="A37" s="256"/>
      <c r="B37" s="66"/>
      <c r="C37" s="65" t="str">
        <f ca="1">IF(AND(TODAY()&gt;=D37,TODAY()&lt;=E37),"➜",IF(TODAY()&gt;=E37,"✓",""))</f>
        <v/>
      </c>
      <c r="D37" s="73">
        <f>D35+7</f>
        <v>45593</v>
      </c>
      <c r="E37" s="73">
        <f>E35+7</f>
        <v>45597</v>
      </c>
      <c r="F37" s="251">
        <f>NETWORKDAYS.INTL(D37,E37,,[1]feriados!$C$2:$C$500)</f>
        <v>4</v>
      </c>
      <c r="G37" s="67"/>
      <c r="H37" s="66"/>
      <c r="J37" s="67"/>
      <c r="K37" s="66"/>
      <c r="L37" s="346"/>
      <c r="M37" s="66"/>
      <c r="N37" s="66"/>
      <c r="O37" s="67"/>
      <c r="P37" s="66"/>
      <c r="Q37" s="94" t="s">
        <v>83</v>
      </c>
      <c r="R37" s="67"/>
      <c r="S37" s="66"/>
      <c r="T37" s="347"/>
      <c r="U37" s="67"/>
      <c r="V37" s="68"/>
      <c r="Z37" s="66"/>
      <c r="AA37" s="324"/>
      <c r="AC37" s="320" t="s">
        <v>20</v>
      </c>
      <c r="AD37" s="321"/>
      <c r="AE37" s="322"/>
      <c r="AF37" s="67"/>
      <c r="AG37" s="66"/>
      <c r="AK37" s="75"/>
      <c r="AL37" s="324"/>
      <c r="AN37" s="320" t="s">
        <v>20</v>
      </c>
      <c r="AO37" s="321"/>
      <c r="AP37" s="322"/>
      <c r="AQ37" s="67"/>
      <c r="AR37" s="66"/>
      <c r="AT37" s="66"/>
      <c r="AU37" s="266"/>
    </row>
    <row r="38" spans="1:47" s="69" customFormat="1" ht="11.25" customHeight="1" x14ac:dyDescent="0.2">
      <c r="A38" s="257"/>
      <c r="B38" s="85"/>
      <c r="C38" s="73"/>
      <c r="D38" s="89"/>
      <c r="E38" s="89"/>
      <c r="F38" s="86"/>
      <c r="G38" s="67"/>
      <c r="H38" s="66"/>
      <c r="J38" s="67"/>
      <c r="K38" s="66"/>
      <c r="L38" s="346"/>
      <c r="M38" s="66"/>
      <c r="N38" s="66"/>
      <c r="O38" s="67"/>
      <c r="P38" s="66"/>
      <c r="Q38" s="66"/>
      <c r="R38" s="67"/>
      <c r="S38" s="66"/>
      <c r="T38" s="271"/>
      <c r="U38" s="67"/>
      <c r="V38" s="68"/>
      <c r="Z38" s="85"/>
      <c r="AA38" s="324"/>
      <c r="AB38" s="66"/>
      <c r="AC38" s="66"/>
      <c r="AD38" s="66"/>
      <c r="AE38" s="66"/>
      <c r="AF38" s="67"/>
      <c r="AG38" s="66"/>
      <c r="AK38" s="75"/>
      <c r="AL38" s="324"/>
      <c r="AM38" s="66"/>
      <c r="AN38" s="66"/>
      <c r="AO38" s="66"/>
      <c r="AQ38" s="67"/>
      <c r="AR38" s="66"/>
      <c r="AT38" s="66"/>
      <c r="AU38" s="266"/>
    </row>
    <row r="39" spans="1:47" s="69" customFormat="1" ht="30" customHeight="1" x14ac:dyDescent="0.2">
      <c r="A39" s="256"/>
      <c r="B39" s="66"/>
      <c r="C39" s="65" t="str">
        <f ca="1">IF(AND(TODAY()&gt;=D39,TODAY()&lt;=E39),"➜",IF(TODAY()&gt;=E39,"✓",""))</f>
        <v/>
      </c>
      <c r="D39" s="73">
        <f>D37+7</f>
        <v>45600</v>
      </c>
      <c r="E39" s="73">
        <f>E37+7</f>
        <v>45604</v>
      </c>
      <c r="F39" s="251">
        <f>NETWORKDAYS.INTL(D39,E39,,[1]feriados!$C$2:$C$500)</f>
        <v>4</v>
      </c>
      <c r="G39" s="67"/>
      <c r="H39" s="85"/>
      <c r="J39" s="87"/>
      <c r="K39" s="85"/>
      <c r="L39" s="346"/>
      <c r="M39" s="85"/>
      <c r="N39" s="85"/>
      <c r="O39" s="87"/>
      <c r="P39" s="85"/>
      <c r="Q39" s="94" t="s">
        <v>84</v>
      </c>
      <c r="R39" s="87"/>
      <c r="S39" s="85"/>
      <c r="T39" s="74"/>
      <c r="U39" s="87"/>
      <c r="V39" s="88"/>
      <c r="Z39" s="66"/>
      <c r="AA39" s="324"/>
      <c r="AB39" s="66"/>
      <c r="AC39" s="320" t="s">
        <v>22</v>
      </c>
      <c r="AD39" s="321"/>
      <c r="AE39" s="322"/>
      <c r="AF39" s="67"/>
      <c r="AG39" s="66"/>
      <c r="AK39" s="75"/>
      <c r="AL39" s="324"/>
      <c r="AM39" s="66"/>
      <c r="AN39" s="320" t="s">
        <v>22</v>
      </c>
      <c r="AO39" s="321"/>
      <c r="AP39" s="322"/>
      <c r="AQ39" s="67"/>
      <c r="AR39" s="66"/>
      <c r="AT39" s="66"/>
      <c r="AU39" s="266"/>
    </row>
    <row r="40" spans="1:47" s="69" customFormat="1" ht="11.25" customHeight="1" x14ac:dyDescent="0.2">
      <c r="A40" s="256"/>
      <c r="B40" s="66"/>
      <c r="C40" s="73"/>
      <c r="D40" s="73"/>
      <c r="E40" s="73"/>
      <c r="F40" s="86"/>
      <c r="G40" s="67"/>
      <c r="H40" s="85"/>
      <c r="J40" s="87"/>
      <c r="L40" s="346"/>
      <c r="N40" s="85"/>
      <c r="O40" s="87"/>
      <c r="R40" s="87"/>
      <c r="T40" s="74"/>
      <c r="U40" s="107"/>
      <c r="V40" s="88"/>
      <c r="W40" s="92"/>
      <c r="X40" s="92"/>
      <c r="Y40" s="92"/>
      <c r="Z40" s="66"/>
      <c r="AA40" s="324"/>
      <c r="AB40" s="66"/>
      <c r="AC40" s="66"/>
      <c r="AD40" s="66"/>
      <c r="AE40" s="66"/>
      <c r="AF40" s="67"/>
      <c r="AG40" s="66"/>
      <c r="AK40" s="75"/>
      <c r="AL40" s="324"/>
      <c r="AM40" s="75"/>
      <c r="AN40" s="66"/>
      <c r="AO40" s="66"/>
      <c r="AP40" s="66"/>
      <c r="AQ40" s="67"/>
      <c r="AR40" s="66"/>
      <c r="AT40" s="66"/>
      <c r="AU40" s="266"/>
    </row>
    <row r="41" spans="1:47" s="69" customFormat="1" ht="30" customHeight="1" x14ac:dyDescent="0.2">
      <c r="A41" s="256"/>
      <c r="B41" s="66"/>
      <c r="C41" s="65" t="str">
        <f ca="1">IF(AND(TODAY()&gt;=D41,TODAY()&lt;=E41),"➜",IF(TODAY()&gt;=E41,"✓",""))</f>
        <v/>
      </c>
      <c r="D41" s="73">
        <f>D39+7</f>
        <v>45607</v>
      </c>
      <c r="E41" s="73">
        <f>E39+7</f>
        <v>45611</v>
      </c>
      <c r="F41" s="251">
        <f>NETWORKDAYS.INTL(D41,E41,,[1]feriados!$C$2:$C$500)</f>
        <v>5</v>
      </c>
      <c r="G41" s="67"/>
      <c r="H41" s="85"/>
      <c r="J41" s="87"/>
      <c r="L41" s="346"/>
      <c r="N41" s="85"/>
      <c r="O41" s="87"/>
      <c r="Q41" s="94" t="s">
        <v>85</v>
      </c>
      <c r="R41" s="87"/>
      <c r="T41" s="74"/>
      <c r="U41" s="107"/>
      <c r="V41" s="88"/>
      <c r="Z41" s="66"/>
      <c r="AA41" s="324"/>
      <c r="AB41" s="66"/>
      <c r="AC41" s="320" t="s">
        <v>23</v>
      </c>
      <c r="AD41" s="321"/>
      <c r="AE41" s="322"/>
      <c r="AF41" s="67"/>
      <c r="AG41" s="66"/>
      <c r="AK41" s="75"/>
      <c r="AL41" s="324"/>
      <c r="AM41" s="66"/>
      <c r="AN41" s="320" t="s">
        <v>23</v>
      </c>
      <c r="AO41" s="321"/>
      <c r="AP41" s="322"/>
      <c r="AQ41" s="67"/>
      <c r="AR41" s="66"/>
      <c r="AS41" s="98" t="s">
        <v>86</v>
      </c>
      <c r="AT41" s="66"/>
      <c r="AU41" s="266"/>
    </row>
    <row r="42" spans="1:47" s="69" customFormat="1" ht="11.25" customHeight="1" x14ac:dyDescent="0.2">
      <c r="A42" s="256"/>
      <c r="B42" s="66"/>
      <c r="C42" s="73"/>
      <c r="D42" s="73"/>
      <c r="E42" s="73"/>
      <c r="F42" s="86"/>
      <c r="G42" s="67"/>
      <c r="H42" s="85"/>
      <c r="J42" s="87"/>
      <c r="K42" s="77"/>
      <c r="L42" s="346"/>
      <c r="N42" s="85"/>
      <c r="O42" s="87"/>
      <c r="P42" s="77"/>
      <c r="R42" s="87"/>
      <c r="S42" s="77"/>
      <c r="T42" s="74"/>
      <c r="U42" s="78"/>
      <c r="V42" s="88"/>
      <c r="Z42" s="66"/>
      <c r="AA42" s="324"/>
      <c r="AB42" s="66"/>
      <c r="AC42" s="66"/>
      <c r="AD42" s="66"/>
      <c r="AE42" s="66"/>
      <c r="AF42" s="67"/>
      <c r="AG42" s="75"/>
      <c r="AK42" s="75"/>
      <c r="AL42" s="324"/>
      <c r="AM42" s="66"/>
      <c r="AN42" s="66"/>
      <c r="AO42" s="66"/>
      <c r="AP42" s="66"/>
      <c r="AQ42" s="67"/>
      <c r="AR42" s="75"/>
      <c r="AT42" s="66"/>
      <c r="AU42" s="267"/>
    </row>
    <row r="43" spans="1:47" s="69" customFormat="1" ht="30" customHeight="1" x14ac:dyDescent="0.2">
      <c r="A43" s="256"/>
      <c r="B43" s="66"/>
      <c r="C43" s="65" t="str">
        <f ca="1">IF(AND(TODAY()&gt;=D43,TODAY()&lt;=E43),"➜",IF(TODAY()&gt;=E43,"✓",""))</f>
        <v/>
      </c>
      <c r="D43" s="73">
        <f>D41+7</f>
        <v>45614</v>
      </c>
      <c r="E43" s="73">
        <f>E41+7</f>
        <v>45618</v>
      </c>
      <c r="F43" s="251">
        <f>NETWORKDAYS.INTL(D43,E43,,[1]feriados!$C$2:$C$500)</f>
        <v>5</v>
      </c>
      <c r="G43" s="67"/>
      <c r="H43" s="85"/>
      <c r="J43" s="87"/>
      <c r="K43" s="77"/>
      <c r="L43" s="346"/>
      <c r="N43" s="85"/>
      <c r="O43" s="87"/>
      <c r="P43" s="77"/>
      <c r="Q43" s="94" t="s">
        <v>87</v>
      </c>
      <c r="R43" s="87"/>
      <c r="S43" s="77"/>
      <c r="T43" s="74"/>
      <c r="U43" s="78"/>
      <c r="V43" s="88"/>
      <c r="Z43" s="66"/>
      <c r="AA43" s="324"/>
      <c r="AB43" s="66"/>
      <c r="AC43" s="320" t="s">
        <v>24</v>
      </c>
      <c r="AD43" s="321"/>
      <c r="AE43" s="322"/>
      <c r="AF43" s="67"/>
      <c r="AG43" s="66"/>
      <c r="AK43" s="75"/>
      <c r="AL43" s="324"/>
      <c r="AM43" s="66"/>
      <c r="AN43" s="320" t="s">
        <v>24</v>
      </c>
      <c r="AO43" s="321"/>
      <c r="AP43" s="322"/>
      <c r="AQ43" s="67"/>
      <c r="AR43" s="66"/>
      <c r="AT43" s="66"/>
      <c r="AU43" s="266"/>
    </row>
    <row r="44" spans="1:47" s="69" customFormat="1" ht="11.25" customHeight="1" x14ac:dyDescent="0.2">
      <c r="A44" s="256"/>
      <c r="B44" s="66"/>
      <c r="C44" s="73"/>
      <c r="D44" s="89"/>
      <c r="E44" s="89"/>
      <c r="F44" s="86"/>
      <c r="G44" s="67"/>
      <c r="H44" s="85"/>
      <c r="J44" s="87"/>
      <c r="K44" s="77"/>
      <c r="L44" s="346"/>
      <c r="N44" s="85"/>
      <c r="O44" s="87"/>
      <c r="P44" s="77"/>
      <c r="Q44" s="66"/>
      <c r="R44" s="87"/>
      <c r="S44" s="77"/>
      <c r="T44" s="74"/>
      <c r="U44" s="78"/>
      <c r="V44" s="88"/>
      <c r="W44" s="76"/>
      <c r="X44" s="76"/>
      <c r="Y44" s="66"/>
      <c r="Z44" s="66"/>
      <c r="AA44" s="324"/>
      <c r="AB44" s="66"/>
      <c r="AF44" s="67"/>
      <c r="AG44" s="66"/>
      <c r="AH44" s="76"/>
      <c r="AI44" s="76"/>
      <c r="AJ44" s="76"/>
      <c r="AK44" s="75"/>
      <c r="AL44" s="324"/>
      <c r="AM44" s="66"/>
      <c r="AN44" s="66"/>
      <c r="AO44" s="66"/>
      <c r="AP44" s="66"/>
      <c r="AQ44" s="67"/>
      <c r="AR44" s="66"/>
      <c r="AT44" s="66"/>
      <c r="AU44" s="266"/>
    </row>
    <row r="45" spans="1:47" s="69" customFormat="1" ht="30" customHeight="1" x14ac:dyDescent="0.2">
      <c r="A45" s="256"/>
      <c r="B45" s="66"/>
      <c r="C45" s="65" t="str">
        <f ca="1">IF(AND(TODAY()&gt;=D45,TODAY()&lt;=E45),"➜",IF(TODAY()&gt;=E45,"✓",""))</f>
        <v/>
      </c>
      <c r="D45" s="73">
        <f>D43+7</f>
        <v>45621</v>
      </c>
      <c r="E45" s="73">
        <f>E43+7</f>
        <v>45625</v>
      </c>
      <c r="F45" s="251">
        <f>NETWORKDAYS.INTL(D45,E45,,[1]feriados!$C$2:$C$500)</f>
        <v>5</v>
      </c>
      <c r="G45" s="67"/>
      <c r="H45" s="85"/>
      <c r="J45" s="87"/>
      <c r="K45" s="77"/>
      <c r="L45" s="346"/>
      <c r="N45" s="85"/>
      <c r="O45" s="87"/>
      <c r="P45" s="77"/>
      <c r="Q45" s="94" t="s">
        <v>88</v>
      </c>
      <c r="R45" s="87"/>
      <c r="S45" s="77"/>
      <c r="T45" s="74"/>
      <c r="U45" s="78"/>
      <c r="V45" s="88"/>
      <c r="Z45" s="66"/>
      <c r="AA45" s="324"/>
      <c r="AB45" s="66"/>
      <c r="AC45" s="320" t="s">
        <v>25</v>
      </c>
      <c r="AD45" s="321"/>
      <c r="AE45" s="322"/>
      <c r="AF45" s="67"/>
      <c r="AG45" s="66"/>
      <c r="AH45" s="76"/>
      <c r="AI45" s="76"/>
      <c r="AJ45" s="76"/>
      <c r="AK45" s="75"/>
      <c r="AL45" s="324"/>
      <c r="AM45" s="66"/>
      <c r="AN45" s="320" t="s">
        <v>25</v>
      </c>
      <c r="AO45" s="321"/>
      <c r="AP45" s="322"/>
      <c r="AQ45" s="67"/>
      <c r="AR45" s="66"/>
      <c r="AT45" s="66"/>
      <c r="AU45" s="266"/>
    </row>
    <row r="46" spans="1:47" s="69" customFormat="1" ht="11.25" customHeight="1" x14ac:dyDescent="0.2">
      <c r="A46" s="257"/>
      <c r="B46" s="85"/>
      <c r="C46" s="73"/>
      <c r="D46" s="89"/>
      <c r="E46" s="89"/>
      <c r="F46" s="86"/>
      <c r="G46" s="67"/>
      <c r="H46" s="66"/>
      <c r="I46" s="66"/>
      <c r="J46" s="67"/>
      <c r="K46" s="77"/>
      <c r="L46" s="346"/>
      <c r="N46" s="66"/>
      <c r="O46" s="67"/>
      <c r="P46" s="77"/>
      <c r="Q46" s="66"/>
      <c r="R46" s="67"/>
      <c r="S46" s="77"/>
      <c r="T46" s="74"/>
      <c r="U46" s="78"/>
      <c r="V46" s="68"/>
      <c r="Z46" s="66"/>
      <c r="AA46" s="324"/>
      <c r="AB46" s="66"/>
      <c r="AC46" s="66"/>
      <c r="AD46" s="66"/>
      <c r="AE46" s="66"/>
      <c r="AF46" s="67"/>
      <c r="AG46" s="66"/>
      <c r="AK46" s="75"/>
      <c r="AL46" s="324"/>
      <c r="AM46" s="66"/>
      <c r="AN46" s="66"/>
      <c r="AO46" s="66"/>
      <c r="AP46" s="66"/>
      <c r="AQ46" s="67"/>
      <c r="AR46" s="66"/>
      <c r="AT46" s="66"/>
      <c r="AU46" s="266"/>
    </row>
    <row r="47" spans="1:47" s="69" customFormat="1" ht="30" customHeight="1" x14ac:dyDescent="0.2">
      <c r="A47" s="256"/>
      <c r="B47" s="66"/>
      <c r="C47" s="65" t="str">
        <f ca="1">IF(AND(TODAY()&gt;=D47,TODAY()&lt;=E47),"➜",IF(TODAY()&gt;=E47,"✓",""))</f>
        <v/>
      </c>
      <c r="D47" s="73">
        <f>D45+7</f>
        <v>45628</v>
      </c>
      <c r="E47" s="73">
        <f>E45+7</f>
        <v>45632</v>
      </c>
      <c r="F47" s="251">
        <f>NETWORKDAYS.INTL(D47,E47,,[1]feriados!$C$2:$C$500)</f>
        <v>5</v>
      </c>
      <c r="G47" s="67"/>
      <c r="H47" s="66"/>
      <c r="I47" s="66"/>
      <c r="J47" s="67"/>
      <c r="K47" s="77"/>
      <c r="L47" s="346"/>
      <c r="N47" s="76"/>
      <c r="O47" s="67"/>
      <c r="P47" s="77"/>
      <c r="Q47" s="94" t="s">
        <v>89</v>
      </c>
      <c r="R47" s="67"/>
      <c r="S47" s="77"/>
      <c r="T47" s="74"/>
      <c r="U47" s="78"/>
      <c r="V47" s="68"/>
      <c r="Z47" s="66"/>
      <c r="AA47" s="324"/>
      <c r="AB47" s="66"/>
      <c r="AC47" s="269" t="s">
        <v>26</v>
      </c>
      <c r="AD47" s="66"/>
      <c r="AE47" s="370" t="s">
        <v>28</v>
      </c>
      <c r="AF47" s="67"/>
      <c r="AG47" s="66"/>
      <c r="AK47" s="75"/>
      <c r="AL47" s="324"/>
      <c r="AM47" s="66"/>
      <c r="AN47" s="269" t="s">
        <v>90</v>
      </c>
      <c r="AO47" s="66"/>
      <c r="AP47" s="370" t="s">
        <v>28</v>
      </c>
      <c r="AQ47" s="67"/>
      <c r="AR47" s="66"/>
      <c r="AT47" s="66"/>
      <c r="AU47" s="266"/>
    </row>
    <row r="48" spans="1:47" s="69" customFormat="1" ht="11.25" customHeight="1" x14ac:dyDescent="0.2">
      <c r="A48" s="257"/>
      <c r="B48" s="85"/>
      <c r="C48" s="73"/>
      <c r="D48" s="89"/>
      <c r="E48" s="89"/>
      <c r="F48" s="86"/>
      <c r="G48" s="67"/>
      <c r="H48" s="66"/>
      <c r="I48" s="66"/>
      <c r="J48" s="67"/>
      <c r="K48" s="77"/>
      <c r="L48" s="346"/>
      <c r="N48" s="76"/>
      <c r="O48" s="67"/>
      <c r="P48" s="77"/>
      <c r="Q48" s="66"/>
      <c r="R48" s="67"/>
      <c r="S48" s="77"/>
      <c r="T48" s="74"/>
      <c r="U48" s="78"/>
      <c r="V48" s="68"/>
      <c r="Z48" s="66"/>
      <c r="AA48" s="324"/>
      <c r="AB48" s="66"/>
      <c r="AE48" s="371"/>
      <c r="AF48" s="67"/>
      <c r="AG48" s="66"/>
      <c r="AK48" s="75"/>
      <c r="AL48" s="324"/>
      <c r="AM48" s="66"/>
      <c r="AP48" s="371"/>
      <c r="AQ48" s="67"/>
      <c r="AR48" s="66"/>
      <c r="AT48" s="66"/>
      <c r="AU48" s="266"/>
    </row>
    <row r="49" spans="1:47" s="69" customFormat="1" ht="30" customHeight="1" x14ac:dyDescent="0.2">
      <c r="A49" s="256"/>
      <c r="B49" s="66"/>
      <c r="C49" s="65" t="str">
        <f ca="1">IF(AND(TODAY()&gt;=D49,TODAY()&lt;=E49),"➜",IF(TODAY()&gt;=E49,"✓",""))</f>
        <v/>
      </c>
      <c r="D49" s="73">
        <f>D47+7</f>
        <v>45635</v>
      </c>
      <c r="E49" s="73">
        <f>E47+7</f>
        <v>45639</v>
      </c>
      <c r="F49" s="251">
        <f>NETWORKDAYS.INTL(D49,E49,,[1]feriados!$C$2:$C$500)</f>
        <v>5</v>
      </c>
      <c r="G49" s="67"/>
      <c r="H49" s="66"/>
      <c r="I49" s="66"/>
      <c r="J49" s="67"/>
      <c r="K49" s="77"/>
      <c r="L49" s="346"/>
      <c r="N49" s="76"/>
      <c r="O49" s="67"/>
      <c r="P49" s="77"/>
      <c r="Q49" s="94" t="s">
        <v>91</v>
      </c>
      <c r="R49" s="67"/>
      <c r="S49" s="77"/>
      <c r="T49" s="74"/>
      <c r="U49" s="78"/>
      <c r="V49" s="68"/>
      <c r="Z49" s="66"/>
      <c r="AA49" s="324"/>
      <c r="AB49" s="66"/>
      <c r="AC49" s="270" t="s">
        <v>29</v>
      </c>
      <c r="AD49" s="66"/>
      <c r="AE49" s="371"/>
      <c r="AF49" s="67"/>
      <c r="AG49" s="66"/>
      <c r="AH49" s="97"/>
      <c r="AI49" s="97"/>
      <c r="AJ49" s="76"/>
      <c r="AK49" s="75"/>
      <c r="AL49" s="324"/>
      <c r="AM49" s="66"/>
      <c r="AN49" s="270" t="s">
        <v>92</v>
      </c>
      <c r="AO49" s="66"/>
      <c r="AP49" s="371"/>
      <c r="AQ49" s="67"/>
      <c r="AR49" s="66"/>
      <c r="AT49" s="66"/>
      <c r="AU49" s="266"/>
    </row>
    <row r="50" spans="1:47" s="69" customFormat="1" ht="11.25" customHeight="1" x14ac:dyDescent="0.2">
      <c r="A50" s="256"/>
      <c r="B50" s="66"/>
      <c r="C50" s="73"/>
      <c r="D50" s="73"/>
      <c r="E50" s="73"/>
      <c r="F50" s="86"/>
      <c r="G50" s="67"/>
      <c r="H50" s="66"/>
      <c r="I50" s="66"/>
      <c r="J50" s="67"/>
      <c r="K50" s="77"/>
      <c r="L50" s="346"/>
      <c r="N50" s="76"/>
      <c r="O50" s="67"/>
      <c r="P50" s="77"/>
      <c r="Q50" s="66"/>
      <c r="R50" s="67"/>
      <c r="S50" s="77"/>
      <c r="T50" s="74"/>
      <c r="U50" s="78"/>
      <c r="V50" s="68"/>
      <c r="Z50" s="66"/>
      <c r="AA50" s="324"/>
      <c r="AB50" s="66"/>
      <c r="AE50" s="371"/>
      <c r="AF50" s="67"/>
      <c r="AG50" s="66"/>
      <c r="AK50" s="75"/>
      <c r="AL50" s="324"/>
      <c r="AM50" s="66"/>
      <c r="AP50" s="371"/>
      <c r="AQ50" s="67"/>
      <c r="AR50" s="66"/>
      <c r="AT50" s="66"/>
      <c r="AU50" s="266"/>
    </row>
    <row r="51" spans="1:47" s="69" customFormat="1" ht="30" customHeight="1" x14ac:dyDescent="0.2">
      <c r="A51" s="256"/>
      <c r="B51" s="66"/>
      <c r="C51" s="65" t="str">
        <f ca="1">IF(AND(TODAY()&gt;=D51,TODAY()&lt;=E51),"➜",IF(TODAY()&gt;=E51,"✓",""))</f>
        <v/>
      </c>
      <c r="D51" s="73">
        <f>D49+7</f>
        <v>45642</v>
      </c>
      <c r="E51" s="73">
        <f>E49+7</f>
        <v>45646</v>
      </c>
      <c r="F51" s="251">
        <f>NETWORKDAYS.INTL(D51,E51,,[1]feriados!$C$2:$C$500)</f>
        <v>5</v>
      </c>
      <c r="G51" s="67"/>
      <c r="H51" s="66"/>
      <c r="I51" s="66"/>
      <c r="J51" s="67"/>
      <c r="K51" s="77"/>
      <c r="L51" s="346"/>
      <c r="N51" s="76"/>
      <c r="O51" s="67"/>
      <c r="P51" s="77"/>
      <c r="Q51" s="94" t="s">
        <v>93</v>
      </c>
      <c r="R51" s="67"/>
      <c r="S51" s="77"/>
      <c r="T51" s="74"/>
      <c r="U51" s="78"/>
      <c r="V51" s="68"/>
      <c r="Z51" s="66"/>
      <c r="AA51" s="324"/>
      <c r="AB51" s="66"/>
      <c r="AC51" s="270" t="s">
        <v>30</v>
      </c>
      <c r="AD51" s="66"/>
      <c r="AE51" s="372"/>
      <c r="AF51" s="67"/>
      <c r="AG51" s="66"/>
      <c r="AK51" s="75"/>
      <c r="AL51" s="324"/>
      <c r="AM51" s="66"/>
      <c r="AN51" s="270" t="s">
        <v>29</v>
      </c>
      <c r="AO51" s="66"/>
      <c r="AP51" s="372"/>
      <c r="AQ51" s="67"/>
      <c r="AR51" s="66"/>
      <c r="AT51" s="66"/>
      <c r="AU51" s="266"/>
    </row>
    <row r="52" spans="1:47" s="69" customFormat="1" ht="11.25" customHeight="1" x14ac:dyDescent="0.2">
      <c r="A52" s="256"/>
      <c r="B52" s="66"/>
      <c r="C52" s="73"/>
      <c r="D52" s="73"/>
      <c r="E52" s="73"/>
      <c r="F52" s="86"/>
      <c r="G52" s="67"/>
      <c r="H52" s="66"/>
      <c r="I52" s="66"/>
      <c r="J52" s="67"/>
      <c r="K52" s="77"/>
      <c r="L52" s="346"/>
      <c r="N52" s="76"/>
      <c r="O52" s="67"/>
      <c r="P52" s="77"/>
      <c r="R52" s="67"/>
      <c r="S52" s="77"/>
      <c r="T52" s="74"/>
      <c r="U52" s="78"/>
      <c r="V52" s="68"/>
      <c r="X52" s="66"/>
      <c r="Y52" s="66"/>
      <c r="Z52" s="66"/>
      <c r="AA52" s="324"/>
      <c r="AB52" s="66"/>
      <c r="AF52" s="67"/>
      <c r="AG52" s="66"/>
      <c r="AK52" s="75"/>
      <c r="AL52" s="324"/>
      <c r="AM52" s="66"/>
      <c r="AN52" s="66"/>
      <c r="AO52" s="66"/>
      <c r="AP52" s="66"/>
      <c r="AQ52" s="67"/>
      <c r="AR52" s="66"/>
      <c r="AS52" s="66"/>
      <c r="AT52" s="66"/>
      <c r="AU52" s="266"/>
    </row>
    <row r="53" spans="1:47" s="69" customFormat="1" ht="30" customHeight="1" x14ac:dyDescent="0.2">
      <c r="A53" s="256"/>
      <c r="B53" s="66"/>
      <c r="C53" s="65" t="str">
        <f ca="1">IF(AND(TODAY()&gt;=D53,TODAY()&lt;=E53),"➜",IF(TODAY()&gt;=E53,"✓",""))</f>
        <v/>
      </c>
      <c r="D53" s="73">
        <f>D51+7</f>
        <v>45649</v>
      </c>
      <c r="E53" s="73">
        <f>E51+7</f>
        <v>45653</v>
      </c>
      <c r="F53" s="251">
        <f>NETWORKDAYS.INTL(D53,E53,,[1]feriados!$C$2:$C$500)</f>
        <v>4</v>
      </c>
      <c r="G53" s="67"/>
      <c r="H53" s="66"/>
      <c r="I53" s="66"/>
      <c r="J53" s="67"/>
      <c r="K53" s="77"/>
      <c r="L53" s="346"/>
      <c r="N53" s="76"/>
      <c r="O53" s="67"/>
      <c r="P53" s="77"/>
      <c r="Q53" s="94" t="s">
        <v>94</v>
      </c>
      <c r="R53" s="67"/>
      <c r="S53" s="77"/>
      <c r="T53" s="74"/>
      <c r="U53" s="78"/>
      <c r="V53" s="68"/>
      <c r="W53" s="76"/>
      <c r="X53" s="66"/>
      <c r="Y53" s="66"/>
      <c r="Z53" s="66"/>
      <c r="AA53" s="324"/>
      <c r="AB53" s="66"/>
      <c r="AC53" s="348" t="s">
        <v>31</v>
      </c>
      <c r="AD53" s="349"/>
      <c r="AE53" s="350"/>
      <c r="AF53" s="67"/>
      <c r="AG53" s="66"/>
      <c r="AH53" s="76"/>
      <c r="AI53" s="66"/>
      <c r="AJ53" s="66"/>
      <c r="AK53" s="75"/>
      <c r="AL53" s="324"/>
      <c r="AM53" s="66"/>
      <c r="AN53" s="348" t="s">
        <v>30</v>
      </c>
      <c r="AO53" s="349"/>
      <c r="AP53" s="350"/>
      <c r="AQ53" s="67"/>
      <c r="AR53" s="66"/>
      <c r="AT53" s="66"/>
      <c r="AU53" s="266"/>
    </row>
    <row r="54" spans="1:47" s="69" customFormat="1" ht="11.25" customHeight="1" x14ac:dyDescent="0.2">
      <c r="A54" s="256"/>
      <c r="B54" s="66"/>
      <c r="C54" s="73"/>
      <c r="D54" s="73"/>
      <c r="E54" s="73"/>
      <c r="F54" s="86"/>
      <c r="G54" s="67"/>
      <c r="H54" s="66"/>
      <c r="I54" s="66"/>
      <c r="J54" s="67"/>
      <c r="K54" s="77"/>
      <c r="L54" s="346"/>
      <c r="N54" s="76"/>
      <c r="O54" s="67"/>
      <c r="P54" s="77"/>
      <c r="Q54" s="66"/>
      <c r="R54" s="67"/>
      <c r="S54" s="77"/>
      <c r="T54" s="74"/>
      <c r="U54" s="78"/>
      <c r="V54" s="68"/>
      <c r="W54" s="76"/>
      <c r="X54" s="66"/>
      <c r="Y54" s="66"/>
      <c r="Z54" s="66"/>
      <c r="AA54" s="324"/>
      <c r="AB54" s="66"/>
      <c r="AF54" s="67"/>
      <c r="AG54" s="66"/>
      <c r="AH54" s="76"/>
      <c r="AI54" s="66"/>
      <c r="AJ54" s="66"/>
      <c r="AK54" s="75"/>
      <c r="AL54" s="324"/>
      <c r="AM54" s="66"/>
      <c r="AQ54" s="67"/>
      <c r="AR54" s="66"/>
      <c r="AT54" s="66"/>
      <c r="AU54" s="266"/>
    </row>
    <row r="55" spans="1:47" s="69" customFormat="1" ht="30" customHeight="1" x14ac:dyDescent="0.2">
      <c r="A55" s="256"/>
      <c r="B55" s="66"/>
      <c r="C55" s="65" t="str">
        <f ca="1">IF(AND(TODAY()&gt;=D55,TODAY()&lt;=E55),"➜",IF(TODAY()&gt;=E55,"✓",""))</f>
        <v/>
      </c>
      <c r="D55" s="73">
        <f>D53+7</f>
        <v>45656</v>
      </c>
      <c r="E55" s="73">
        <f>E53+7</f>
        <v>45660</v>
      </c>
      <c r="F55" s="251">
        <f>NETWORKDAYS.INTL(D55,E55,,[1]feriados!$C$2:$C$500)</f>
        <v>4</v>
      </c>
      <c r="G55" s="67"/>
      <c r="H55" s="66"/>
      <c r="I55" s="66"/>
      <c r="J55" s="67"/>
      <c r="K55" s="77"/>
      <c r="L55" s="346"/>
      <c r="N55" s="76"/>
      <c r="O55" s="67"/>
      <c r="P55" s="77"/>
      <c r="Q55" s="94" t="s">
        <v>95</v>
      </c>
      <c r="R55" s="67"/>
      <c r="S55" s="77"/>
      <c r="T55" s="74"/>
      <c r="U55" s="78"/>
      <c r="V55" s="68"/>
      <c r="W55" s="76"/>
      <c r="X55" s="75"/>
      <c r="Z55" s="66"/>
      <c r="AA55" s="324"/>
      <c r="AB55" s="66"/>
      <c r="AC55" s="352" t="s">
        <v>96</v>
      </c>
      <c r="AD55" s="353"/>
      <c r="AE55" s="354"/>
      <c r="AF55" s="67"/>
      <c r="AG55" s="66"/>
      <c r="AH55" s="76"/>
      <c r="AI55" s="75"/>
      <c r="AK55" s="75"/>
      <c r="AL55" s="324"/>
      <c r="AM55" s="66"/>
      <c r="AN55" s="352" t="s">
        <v>96</v>
      </c>
      <c r="AO55" s="353"/>
      <c r="AP55" s="354"/>
      <c r="AQ55" s="67"/>
      <c r="AR55" s="66"/>
      <c r="AT55" s="66"/>
      <c r="AU55" s="266"/>
    </row>
    <row r="56" spans="1:47" s="69" customFormat="1" ht="11.25" customHeight="1" x14ac:dyDescent="0.2">
      <c r="A56" s="256"/>
      <c r="B56" s="66"/>
      <c r="C56" s="73"/>
      <c r="D56" s="73"/>
      <c r="E56" s="73"/>
      <c r="F56" s="86"/>
      <c r="G56" s="67"/>
      <c r="H56" s="66"/>
      <c r="I56" s="66"/>
      <c r="J56" s="67"/>
      <c r="L56" s="346"/>
      <c r="N56" s="76"/>
      <c r="O56" s="67"/>
      <c r="Q56" s="66"/>
      <c r="R56" s="67"/>
      <c r="T56" s="74"/>
      <c r="U56" s="78"/>
      <c r="V56" s="68"/>
      <c r="W56" s="76"/>
      <c r="X56" s="85"/>
      <c r="Z56" s="66"/>
      <c r="AA56" s="324"/>
      <c r="AB56" s="66"/>
      <c r="AC56" s="66"/>
      <c r="AD56" s="66"/>
      <c r="AE56" s="66"/>
      <c r="AF56" s="67"/>
      <c r="AG56" s="66"/>
      <c r="AH56" s="76"/>
      <c r="AI56" s="85"/>
      <c r="AK56" s="75"/>
      <c r="AL56" s="324"/>
      <c r="AM56" s="66"/>
      <c r="AN56" s="66"/>
      <c r="AO56" s="66"/>
      <c r="AQ56" s="67"/>
      <c r="AR56" s="66"/>
      <c r="AT56" s="66"/>
      <c r="AU56" s="266"/>
    </row>
    <row r="57" spans="1:47" s="69" customFormat="1" ht="30" customHeight="1" x14ac:dyDescent="0.2">
      <c r="A57" s="256"/>
      <c r="B57" s="66"/>
      <c r="C57" s="65" t="str">
        <f ca="1">IF(AND(TODAY()&gt;=D57,TODAY()&lt;=E57),"➜",IF(TODAY()&gt;=E57,"✓",""))</f>
        <v/>
      </c>
      <c r="D57" s="73">
        <f>D55+7</f>
        <v>45663</v>
      </c>
      <c r="E57" s="73">
        <f>E55+7</f>
        <v>45667</v>
      </c>
      <c r="F57" s="251">
        <f>NETWORKDAYS.INTL(D57,E57,,[1]feriados!$C$2:$C$500)</f>
        <v>5</v>
      </c>
      <c r="G57" s="67"/>
      <c r="H57" s="66"/>
      <c r="I57" s="66"/>
      <c r="J57" s="67"/>
      <c r="L57" s="346"/>
      <c r="N57" s="76"/>
      <c r="O57" s="67"/>
      <c r="Q57" s="94" t="s">
        <v>97</v>
      </c>
      <c r="R57" s="67"/>
      <c r="T57" s="74"/>
      <c r="U57" s="78"/>
      <c r="V57" s="68"/>
      <c r="W57" s="76"/>
      <c r="X57" s="85"/>
      <c r="Y57" s="407" t="s">
        <v>98</v>
      </c>
      <c r="Z57" s="66"/>
      <c r="AA57" s="324"/>
      <c r="AB57" s="66"/>
      <c r="AC57" s="348" t="s">
        <v>32</v>
      </c>
      <c r="AD57" s="349"/>
      <c r="AE57" s="350"/>
      <c r="AF57" s="67"/>
      <c r="AG57" s="66"/>
      <c r="AH57" s="76"/>
      <c r="AI57" s="85"/>
      <c r="AJ57" s="407" t="s">
        <v>98</v>
      </c>
      <c r="AK57" s="75"/>
      <c r="AL57" s="324"/>
      <c r="AM57" s="66"/>
      <c r="AN57" s="348" t="s">
        <v>31</v>
      </c>
      <c r="AO57" s="349"/>
      <c r="AP57" s="350"/>
      <c r="AQ57" s="67"/>
      <c r="AR57" s="66"/>
      <c r="AT57" s="66"/>
      <c r="AU57" s="266"/>
    </row>
    <row r="58" spans="1:47" s="69" customFormat="1" ht="11.25" customHeight="1" x14ac:dyDescent="0.2">
      <c r="A58" s="256"/>
      <c r="B58" s="66"/>
      <c r="C58" s="73"/>
      <c r="D58" s="73"/>
      <c r="E58" s="73"/>
      <c r="F58" s="86"/>
      <c r="G58" s="67"/>
      <c r="H58" s="66"/>
      <c r="I58" s="66"/>
      <c r="J58" s="67"/>
      <c r="L58" s="346"/>
      <c r="N58" s="76"/>
      <c r="O58" s="67"/>
      <c r="R58" s="67"/>
      <c r="T58" s="74"/>
      <c r="U58" s="78"/>
      <c r="V58" s="68"/>
      <c r="W58" s="76"/>
      <c r="X58" s="85"/>
      <c r="Y58" s="407"/>
      <c r="Z58" s="66"/>
      <c r="AA58" s="324"/>
      <c r="AB58" s="66"/>
      <c r="AC58" s="66"/>
      <c r="AD58" s="66"/>
      <c r="AE58" s="66"/>
      <c r="AF58" s="67"/>
      <c r="AG58" s="66"/>
      <c r="AH58" s="76"/>
      <c r="AI58" s="85"/>
      <c r="AJ58" s="407"/>
      <c r="AK58" s="75"/>
      <c r="AL58" s="324"/>
      <c r="AM58" s="66"/>
      <c r="AN58" s="66"/>
      <c r="AO58" s="66"/>
      <c r="AP58" s="66"/>
      <c r="AQ58" s="67"/>
      <c r="AR58" s="66"/>
      <c r="AT58" s="66"/>
      <c r="AU58" s="266"/>
    </row>
    <row r="59" spans="1:47" s="69" customFormat="1" ht="30" customHeight="1" x14ac:dyDescent="0.2">
      <c r="A59" s="256"/>
      <c r="B59" s="66"/>
      <c r="C59" s="65" t="str">
        <f ca="1">IF(AND(TODAY()&gt;=D59,TODAY()&lt;=E59),"➜",IF(TODAY()&gt;=E59,"✓",""))</f>
        <v/>
      </c>
      <c r="D59" s="73">
        <f>D57+7</f>
        <v>45670</v>
      </c>
      <c r="E59" s="73">
        <f>E57+7</f>
        <v>45674</v>
      </c>
      <c r="F59" s="251">
        <f>NETWORKDAYS.INTL(D59,E59,,[1]feriados!$C$2:$C$500)</f>
        <v>5</v>
      </c>
      <c r="G59" s="67"/>
      <c r="H59" s="66"/>
      <c r="I59" s="66"/>
      <c r="J59" s="67"/>
      <c r="L59" s="346"/>
      <c r="N59" s="76"/>
      <c r="O59" s="67"/>
      <c r="Q59" s="94" t="s">
        <v>99</v>
      </c>
      <c r="R59" s="67"/>
      <c r="T59" s="74"/>
      <c r="U59" s="78"/>
      <c r="V59" s="68"/>
      <c r="W59" s="76"/>
      <c r="X59" s="85"/>
      <c r="Y59" s="407"/>
      <c r="Z59" s="66"/>
      <c r="AA59" s="324"/>
      <c r="AB59" s="66"/>
      <c r="AC59" s="348" t="s">
        <v>33</v>
      </c>
      <c r="AD59" s="349"/>
      <c r="AE59" s="350"/>
      <c r="AF59" s="67"/>
      <c r="AG59" s="66"/>
      <c r="AH59" s="76"/>
      <c r="AI59" s="85"/>
      <c r="AJ59" s="407"/>
      <c r="AK59" s="75"/>
      <c r="AL59" s="324"/>
      <c r="AM59" s="66"/>
      <c r="AN59" s="348" t="s">
        <v>32</v>
      </c>
      <c r="AO59" s="349"/>
      <c r="AP59" s="350"/>
      <c r="AQ59" s="67"/>
      <c r="AR59" s="66"/>
      <c r="AT59" s="66"/>
      <c r="AU59" s="266"/>
    </row>
    <row r="60" spans="1:47" s="69" customFormat="1" ht="11.25" customHeight="1" x14ac:dyDescent="0.2">
      <c r="A60" s="256"/>
      <c r="B60" s="66"/>
      <c r="C60" s="73"/>
      <c r="D60" s="73"/>
      <c r="E60" s="73"/>
      <c r="F60" s="86"/>
      <c r="G60" s="67"/>
      <c r="H60" s="66"/>
      <c r="I60" s="66"/>
      <c r="J60" s="67"/>
      <c r="K60" s="77"/>
      <c r="L60" s="346"/>
      <c r="N60" s="76"/>
      <c r="O60" s="67"/>
      <c r="P60" s="77"/>
      <c r="Q60" s="66"/>
      <c r="R60" s="67"/>
      <c r="S60" s="77"/>
      <c r="T60" s="74"/>
      <c r="U60" s="78"/>
      <c r="V60" s="68"/>
      <c r="W60" s="76"/>
      <c r="X60" s="85"/>
      <c r="Y60" s="407"/>
      <c r="Z60" s="66"/>
      <c r="AA60" s="324"/>
      <c r="AB60" s="66"/>
      <c r="AC60" s="66"/>
      <c r="AD60" s="66"/>
      <c r="AE60" s="66"/>
      <c r="AF60" s="67"/>
      <c r="AG60" s="66"/>
      <c r="AH60" s="76"/>
      <c r="AI60" s="85"/>
      <c r="AJ60" s="407"/>
      <c r="AK60" s="75"/>
      <c r="AL60" s="324"/>
      <c r="AM60" s="66"/>
      <c r="AN60" s="66"/>
      <c r="AO60" s="66"/>
      <c r="AP60" s="66"/>
      <c r="AQ60" s="67"/>
      <c r="AR60" s="66"/>
      <c r="AT60" s="66"/>
      <c r="AU60" s="266"/>
    </row>
    <row r="61" spans="1:47" s="69" customFormat="1" ht="30" customHeight="1" x14ac:dyDescent="0.2">
      <c r="A61" s="256"/>
      <c r="B61" s="66"/>
      <c r="C61" s="65" t="str">
        <f ca="1">IF(AND(TODAY()&gt;=D61,TODAY()&lt;=E61),"➜",IF(TODAY()&gt;=E61,"✓",""))</f>
        <v/>
      </c>
      <c r="D61" s="73">
        <f>D59+7</f>
        <v>45677</v>
      </c>
      <c r="E61" s="73">
        <f>E59+7</f>
        <v>45681</v>
      </c>
      <c r="F61" s="251">
        <f>NETWORKDAYS.INTL(D61,E61,,[1]feriados!$C$2:$C$500)</f>
        <v>5</v>
      </c>
      <c r="G61" s="67"/>
      <c r="H61" s="66"/>
      <c r="I61" s="66"/>
      <c r="J61" s="67"/>
      <c r="L61" s="346"/>
      <c r="N61" s="76"/>
      <c r="O61" s="67"/>
      <c r="Q61" s="94" t="s">
        <v>100</v>
      </c>
      <c r="R61" s="67"/>
      <c r="T61" s="74"/>
      <c r="U61" s="78"/>
      <c r="V61" s="68"/>
      <c r="W61" s="76"/>
      <c r="X61" s="85"/>
      <c r="Y61" s="407"/>
      <c r="Z61" s="66"/>
      <c r="AA61" s="324"/>
      <c r="AB61" s="66"/>
      <c r="AC61" s="348" t="s">
        <v>34</v>
      </c>
      <c r="AD61" s="349"/>
      <c r="AE61" s="350"/>
      <c r="AF61" s="67"/>
      <c r="AG61" s="66"/>
      <c r="AH61" s="76"/>
      <c r="AI61" s="85"/>
      <c r="AJ61" s="407"/>
      <c r="AK61" s="75"/>
      <c r="AL61" s="324"/>
      <c r="AM61" s="66"/>
      <c r="AN61" s="348" t="s">
        <v>33</v>
      </c>
      <c r="AO61" s="349"/>
      <c r="AP61" s="350"/>
      <c r="AQ61" s="67"/>
      <c r="AR61" s="66"/>
      <c r="AT61" s="66"/>
      <c r="AU61" s="266"/>
    </row>
    <row r="62" spans="1:47" s="69" customFormat="1" ht="11.25" customHeight="1" x14ac:dyDescent="0.2">
      <c r="A62" s="256"/>
      <c r="B62" s="66"/>
      <c r="C62" s="73"/>
      <c r="D62" s="73"/>
      <c r="E62" s="73"/>
      <c r="F62" s="86"/>
      <c r="G62" s="67"/>
      <c r="H62" s="66"/>
      <c r="I62" s="66"/>
      <c r="J62" s="67"/>
      <c r="L62" s="346"/>
      <c r="N62" s="76"/>
      <c r="O62" s="67"/>
      <c r="R62" s="67"/>
      <c r="T62" s="74"/>
      <c r="U62" s="78"/>
      <c r="V62" s="68"/>
      <c r="W62" s="76"/>
      <c r="X62" s="85"/>
      <c r="Y62" s="407"/>
      <c r="Z62" s="66"/>
      <c r="AA62" s="324"/>
      <c r="AB62" s="66"/>
      <c r="AC62" s="66"/>
      <c r="AD62" s="66"/>
      <c r="AE62" s="66"/>
      <c r="AF62" s="67"/>
      <c r="AG62" s="66"/>
      <c r="AH62" s="76"/>
      <c r="AI62" s="85"/>
      <c r="AJ62" s="407"/>
      <c r="AK62" s="75"/>
      <c r="AL62" s="324"/>
      <c r="AM62" s="66"/>
      <c r="AN62" s="66"/>
      <c r="AO62" s="66"/>
      <c r="AP62" s="66"/>
      <c r="AQ62" s="67"/>
      <c r="AR62" s="66"/>
      <c r="AT62" s="66"/>
      <c r="AU62" s="266"/>
    </row>
    <row r="63" spans="1:47" s="69" customFormat="1" ht="30" customHeight="1" x14ac:dyDescent="0.2">
      <c r="A63" s="256"/>
      <c r="B63" s="66"/>
      <c r="C63" s="65" t="str">
        <f ca="1">IF(AND(TODAY()&gt;=D63,TODAY()&lt;=E63),"➜",IF(TODAY()&gt;=E63,"✓",""))</f>
        <v/>
      </c>
      <c r="D63" s="73">
        <f>D61+7</f>
        <v>45684</v>
      </c>
      <c r="E63" s="73">
        <f>E61+7</f>
        <v>45688</v>
      </c>
      <c r="F63" s="251">
        <f>NETWORKDAYS.INTL(D63,E63,,[1]feriados!$C$2:$C$500)</f>
        <v>5</v>
      </c>
      <c r="G63" s="67"/>
      <c r="H63" s="66"/>
      <c r="I63" s="66"/>
      <c r="J63" s="67"/>
      <c r="L63" s="347"/>
      <c r="N63" s="76"/>
      <c r="O63" s="67"/>
      <c r="Q63" s="316" t="s">
        <v>101</v>
      </c>
      <c r="R63" s="67"/>
      <c r="T63" s="74"/>
      <c r="U63" s="78"/>
      <c r="V63" s="68"/>
      <c r="W63" s="76"/>
      <c r="X63" s="85"/>
      <c r="Y63" s="407"/>
      <c r="Z63" s="66"/>
      <c r="AA63" s="324"/>
      <c r="AB63" s="66"/>
      <c r="AC63" s="348" t="s">
        <v>36</v>
      </c>
      <c r="AD63" s="349"/>
      <c r="AE63" s="350"/>
      <c r="AF63" s="67"/>
      <c r="AG63" s="66"/>
      <c r="AH63" s="76"/>
      <c r="AI63" s="85"/>
      <c r="AJ63" s="407"/>
      <c r="AK63" s="75"/>
      <c r="AL63" s="324"/>
      <c r="AM63" s="66"/>
      <c r="AN63" s="348" t="s">
        <v>34</v>
      </c>
      <c r="AO63" s="349"/>
      <c r="AP63" s="350"/>
      <c r="AQ63" s="67"/>
      <c r="AR63" s="66"/>
      <c r="AT63" s="66"/>
      <c r="AU63" s="266"/>
    </row>
    <row r="64" spans="1:47" s="69" customFormat="1" ht="11.25" customHeight="1" x14ac:dyDescent="0.2">
      <c r="A64" s="256"/>
      <c r="B64" s="66"/>
      <c r="C64" s="73"/>
      <c r="D64" s="73"/>
      <c r="E64" s="73"/>
      <c r="F64" s="86"/>
      <c r="G64" s="67"/>
      <c r="H64" s="66"/>
      <c r="I64" s="66"/>
      <c r="J64" s="67"/>
      <c r="L64" s="109"/>
      <c r="N64" s="76"/>
      <c r="O64" s="67"/>
      <c r="Q64" s="317"/>
      <c r="R64" s="67"/>
      <c r="T64" s="74"/>
      <c r="U64" s="78"/>
      <c r="V64" s="68"/>
      <c r="X64" s="85"/>
      <c r="Y64" s="407"/>
      <c r="Z64" s="66"/>
      <c r="AA64" s="324"/>
      <c r="AB64" s="66"/>
      <c r="AC64" s="66"/>
      <c r="AD64" s="66"/>
      <c r="AE64" s="66"/>
      <c r="AF64" s="67"/>
      <c r="AG64" s="66"/>
      <c r="AH64" s="92"/>
      <c r="AI64" s="85"/>
      <c r="AJ64" s="407"/>
      <c r="AK64" s="75"/>
      <c r="AL64" s="324"/>
      <c r="AM64" s="66"/>
      <c r="AQ64" s="67"/>
      <c r="AR64" s="66"/>
      <c r="AT64" s="66"/>
      <c r="AU64" s="266"/>
    </row>
    <row r="65" spans="1:47" s="69" customFormat="1" ht="30" customHeight="1" x14ac:dyDescent="0.2">
      <c r="A65" s="256"/>
      <c r="B65" s="66"/>
      <c r="C65" s="65" t="str">
        <f ca="1">IF(AND(TODAY()&gt;=D65,TODAY()&lt;=E65),"➜",IF(TODAY()&gt;=E65,"✓",""))</f>
        <v/>
      </c>
      <c r="D65" s="73">
        <f>D63+7</f>
        <v>45691</v>
      </c>
      <c r="E65" s="73">
        <f>E63+7</f>
        <v>45695</v>
      </c>
      <c r="F65" s="251">
        <f>NETWORKDAYS.INTL(D65,E65,,[1]feriados!$C$2:$C$500)</f>
        <v>5</v>
      </c>
      <c r="G65" s="67"/>
      <c r="H65" s="66"/>
      <c r="I65" s="95"/>
      <c r="J65" s="67"/>
      <c r="L65" s="92"/>
      <c r="N65" s="76"/>
      <c r="O65" s="67"/>
      <c r="Q65" s="317"/>
      <c r="R65" s="67"/>
      <c r="T65" s="74"/>
      <c r="U65" s="78"/>
      <c r="V65" s="68"/>
      <c r="X65" s="85"/>
      <c r="Y65" s="407"/>
      <c r="Z65" s="66"/>
      <c r="AA65" s="324"/>
      <c r="AB65" s="66"/>
      <c r="AC65" s="348" t="s">
        <v>38</v>
      </c>
      <c r="AD65" s="349"/>
      <c r="AE65" s="350"/>
      <c r="AF65" s="67"/>
      <c r="AG65" s="66"/>
      <c r="AH65" s="92"/>
      <c r="AI65" s="85"/>
      <c r="AJ65" s="407"/>
      <c r="AK65" s="75"/>
      <c r="AL65" s="325"/>
      <c r="AM65" s="66"/>
      <c r="AN65" s="348" t="s">
        <v>36</v>
      </c>
      <c r="AO65" s="349"/>
      <c r="AP65" s="350"/>
      <c r="AQ65" s="67"/>
      <c r="AR65" s="66"/>
      <c r="AT65" s="66"/>
      <c r="AU65" s="266"/>
    </row>
    <row r="66" spans="1:47" s="69" customFormat="1" ht="11.25" customHeight="1" x14ac:dyDescent="0.2">
      <c r="A66" s="256"/>
      <c r="B66" s="66"/>
      <c r="C66" s="73"/>
      <c r="D66" s="73"/>
      <c r="E66" s="73"/>
      <c r="F66" s="86"/>
      <c r="G66" s="67"/>
      <c r="H66" s="66"/>
      <c r="I66" s="66"/>
      <c r="J66" s="67"/>
      <c r="L66" s="92"/>
      <c r="N66" s="76"/>
      <c r="O66" s="67"/>
      <c r="Q66" s="317"/>
      <c r="R66" s="67"/>
      <c r="T66" s="74"/>
      <c r="U66" s="78"/>
      <c r="V66" s="68"/>
      <c r="Y66" s="407"/>
      <c r="Z66" s="66"/>
      <c r="AA66" s="324"/>
      <c r="AB66" s="66"/>
      <c r="AC66" s="66"/>
      <c r="AD66" s="66"/>
      <c r="AE66" s="66"/>
      <c r="AF66" s="67"/>
      <c r="AG66" s="66"/>
      <c r="AH66" s="92"/>
      <c r="AJ66" s="407"/>
      <c r="AK66" s="75"/>
      <c r="AM66" s="66"/>
      <c r="AQ66" s="67"/>
      <c r="AR66" s="66"/>
      <c r="AT66" s="66"/>
      <c r="AU66" s="266"/>
    </row>
    <row r="67" spans="1:47" s="69" customFormat="1" ht="30" customHeight="1" x14ac:dyDescent="0.2">
      <c r="A67" s="256"/>
      <c r="B67" s="66"/>
      <c r="C67" s="65" t="str">
        <f ca="1">IF(AND(TODAY()&gt;=D67,TODAY()&lt;=E67),"➜",IF(TODAY()&gt;=E67,"✓",""))</f>
        <v/>
      </c>
      <c r="D67" s="73">
        <f>D65+7</f>
        <v>45698</v>
      </c>
      <c r="E67" s="73">
        <f>E65+7</f>
        <v>45702</v>
      </c>
      <c r="F67" s="251">
        <f>NETWORKDAYS.INTL(D67,E67,,[1]feriados!$C$2:$C$500)</f>
        <v>5</v>
      </c>
      <c r="G67" s="67"/>
      <c r="H67" s="66"/>
      <c r="I67" s="66"/>
      <c r="J67" s="67"/>
      <c r="L67" s="92"/>
      <c r="N67" s="76"/>
      <c r="O67" s="67"/>
      <c r="Q67" s="318"/>
      <c r="R67" s="67"/>
      <c r="T67" s="74"/>
      <c r="U67" s="78"/>
      <c r="V67" s="68"/>
      <c r="W67" s="76"/>
      <c r="Y67" s="407"/>
      <c r="Z67" s="66"/>
      <c r="AA67" s="325"/>
      <c r="AB67" s="66"/>
      <c r="AC67" s="358" t="s">
        <v>39</v>
      </c>
      <c r="AD67" s="359"/>
      <c r="AE67" s="360"/>
      <c r="AF67" s="67"/>
      <c r="AG67" s="66"/>
      <c r="AH67" s="76"/>
      <c r="AJ67" s="407"/>
      <c r="AK67" s="75"/>
      <c r="AM67" s="66"/>
      <c r="AN67" s="358" t="s">
        <v>102</v>
      </c>
      <c r="AO67" s="359"/>
      <c r="AP67" s="360"/>
      <c r="AQ67" s="67"/>
      <c r="AR67" s="66"/>
      <c r="AT67" s="66"/>
      <c r="AU67" s="266"/>
    </row>
    <row r="68" spans="1:47" s="69" customFormat="1" ht="11.25" customHeight="1" x14ac:dyDescent="0.2">
      <c r="A68" s="256"/>
      <c r="B68" s="66"/>
      <c r="C68" s="73"/>
      <c r="D68" s="73"/>
      <c r="E68" s="73"/>
      <c r="F68" s="86"/>
      <c r="G68" s="67"/>
      <c r="H68" s="66"/>
      <c r="I68" s="66"/>
      <c r="J68" s="67"/>
      <c r="L68" s="92"/>
      <c r="N68" s="76"/>
      <c r="O68" s="67"/>
      <c r="R68" s="67"/>
      <c r="T68" s="74"/>
      <c r="U68" s="78"/>
      <c r="V68" s="68"/>
      <c r="W68" s="76"/>
      <c r="X68" s="66"/>
      <c r="Y68" s="82"/>
      <c r="Z68" s="66"/>
      <c r="AA68" s="66"/>
      <c r="AB68" s="66"/>
      <c r="AF68" s="67"/>
      <c r="AG68" s="66"/>
      <c r="AH68" s="76"/>
      <c r="AI68" s="66"/>
      <c r="AJ68" s="82"/>
      <c r="AK68" s="75"/>
      <c r="AL68" s="66"/>
      <c r="AM68" s="66"/>
      <c r="AN68" s="66"/>
      <c r="AO68" s="66"/>
      <c r="AP68" s="66"/>
      <c r="AQ68" s="67"/>
      <c r="AR68" s="66"/>
      <c r="AT68" s="66"/>
      <c r="AU68" s="266"/>
    </row>
    <row r="69" spans="1:47" s="69" customFormat="1" ht="30" customHeight="1" x14ac:dyDescent="0.2">
      <c r="A69" s="256"/>
      <c r="B69" s="66"/>
      <c r="C69" s="65" t="str">
        <f ca="1">IF(AND(TODAY()&gt;=D69,TODAY()&lt;=E69),"➜",IF(TODAY()&gt;=E69,"✓",""))</f>
        <v/>
      </c>
      <c r="D69" s="73">
        <f>D67+7</f>
        <v>45705</v>
      </c>
      <c r="E69" s="73">
        <f>E67+7</f>
        <v>45709</v>
      </c>
      <c r="F69" s="251">
        <f>NETWORKDAYS.INTL(D69,E69,,[1]feriados!$C$2:$C$500)</f>
        <v>5</v>
      </c>
      <c r="G69" s="67"/>
      <c r="H69" s="66"/>
      <c r="I69" s="66"/>
      <c r="J69" s="67"/>
      <c r="L69" s="92"/>
      <c r="N69" s="92"/>
      <c r="O69" s="67"/>
      <c r="Q69" s="316" t="s">
        <v>103</v>
      </c>
      <c r="R69" s="67"/>
      <c r="T69" s="74"/>
      <c r="U69" s="78"/>
      <c r="V69" s="68"/>
      <c r="W69" s="76"/>
      <c r="X69" s="66"/>
      <c r="Y69" s="82"/>
      <c r="Z69" s="66"/>
      <c r="AA69" s="355" t="s">
        <v>104</v>
      </c>
      <c r="AB69" s="356"/>
      <c r="AC69" s="356"/>
      <c r="AD69" s="356"/>
      <c r="AE69" s="357"/>
      <c r="AF69" s="67"/>
      <c r="AG69" s="66"/>
      <c r="AH69" s="76"/>
      <c r="AI69" s="66"/>
      <c r="AJ69" s="82"/>
      <c r="AK69" s="75"/>
      <c r="AL69" s="355" t="s">
        <v>104</v>
      </c>
      <c r="AM69" s="356"/>
      <c r="AN69" s="356"/>
      <c r="AO69" s="356"/>
      <c r="AP69" s="357"/>
      <c r="AQ69" s="67"/>
      <c r="AR69" s="66"/>
      <c r="AT69" s="66"/>
      <c r="AU69" s="266"/>
    </row>
    <row r="70" spans="1:47" s="69" customFormat="1" ht="11.25" customHeight="1" x14ac:dyDescent="0.2">
      <c r="A70" s="256"/>
      <c r="B70" s="66"/>
      <c r="C70" s="73"/>
      <c r="D70" s="73"/>
      <c r="E70" s="73"/>
      <c r="F70" s="86"/>
      <c r="G70" s="67"/>
      <c r="H70" s="66"/>
      <c r="I70" s="66"/>
      <c r="J70" s="67"/>
      <c r="L70" s="92"/>
      <c r="N70" s="92"/>
      <c r="O70" s="67"/>
      <c r="Q70" s="317"/>
      <c r="R70" s="67"/>
      <c r="U70" s="78"/>
      <c r="V70" s="68"/>
      <c r="W70" s="76"/>
      <c r="X70" s="66"/>
      <c r="Y70" s="66"/>
      <c r="Z70" s="66"/>
      <c r="AA70" s="66"/>
      <c r="AB70" s="66"/>
      <c r="AF70" s="67"/>
      <c r="AG70" s="66"/>
      <c r="AH70" s="76"/>
      <c r="AI70" s="66"/>
      <c r="AJ70" s="66"/>
      <c r="AK70" s="75"/>
      <c r="AL70" s="75"/>
      <c r="AM70" s="66"/>
      <c r="AN70" s="66"/>
      <c r="AO70" s="66"/>
      <c r="AP70" s="66"/>
      <c r="AQ70" s="67"/>
      <c r="AR70" s="66"/>
      <c r="AT70" s="66"/>
      <c r="AU70" s="266"/>
    </row>
    <row r="71" spans="1:47" s="69" customFormat="1" ht="30" customHeight="1" x14ac:dyDescent="0.2">
      <c r="A71" s="256"/>
      <c r="B71" s="66"/>
      <c r="C71" s="65" t="str">
        <f ca="1">IF(AND(TODAY()&gt;=D71,TODAY()&lt;=E71),"➜",IF(TODAY()&gt;=E71,"✓",""))</f>
        <v/>
      </c>
      <c r="D71" s="73">
        <f>D69+7</f>
        <v>45712</v>
      </c>
      <c r="E71" s="73">
        <f>E69+7</f>
        <v>45716</v>
      </c>
      <c r="F71" s="251">
        <f>NETWORKDAYS.INTL(D71,E71,,[1]feriados!$C$2:$C$500)</f>
        <v>5</v>
      </c>
      <c r="G71" s="67"/>
      <c r="H71" s="66"/>
      <c r="I71" s="66"/>
      <c r="J71" s="67"/>
      <c r="L71" s="92"/>
      <c r="N71" s="92"/>
      <c r="O71" s="67"/>
      <c r="Q71" s="317"/>
      <c r="R71" s="67"/>
      <c r="T71" s="74"/>
      <c r="U71" s="78"/>
      <c r="V71" s="68"/>
      <c r="W71" s="361" t="s">
        <v>105</v>
      </c>
      <c r="X71" s="362"/>
      <c r="Y71" s="362"/>
      <c r="Z71" s="362"/>
      <c r="AA71" s="362"/>
      <c r="AB71" s="362"/>
      <c r="AC71" s="362"/>
      <c r="AD71" s="362"/>
      <c r="AE71" s="363"/>
      <c r="AF71" s="67"/>
      <c r="AG71" s="66"/>
      <c r="AH71" s="361" t="s">
        <v>106</v>
      </c>
      <c r="AI71" s="362"/>
      <c r="AJ71" s="362"/>
      <c r="AK71" s="362"/>
      <c r="AL71" s="363"/>
      <c r="AM71" s="76"/>
      <c r="AN71" s="361" t="s">
        <v>107</v>
      </c>
      <c r="AO71" s="362"/>
      <c r="AP71" s="363"/>
      <c r="AQ71" s="67"/>
      <c r="AR71" s="66"/>
      <c r="AT71" s="66"/>
      <c r="AU71" s="266"/>
    </row>
    <row r="72" spans="1:47" s="69" customFormat="1" ht="11.25" customHeight="1" x14ac:dyDescent="0.2">
      <c r="A72" s="256"/>
      <c r="B72" s="66"/>
      <c r="C72" s="73"/>
      <c r="D72" s="73"/>
      <c r="E72" s="73"/>
      <c r="F72" s="86"/>
      <c r="G72" s="67"/>
      <c r="H72" s="66"/>
      <c r="I72" s="66"/>
      <c r="J72" s="67"/>
      <c r="O72" s="67"/>
      <c r="Q72" s="317"/>
      <c r="R72" s="67"/>
      <c r="U72" s="78"/>
      <c r="V72" s="68"/>
      <c r="W72" s="364"/>
      <c r="X72" s="365"/>
      <c r="Y72" s="365"/>
      <c r="Z72" s="365"/>
      <c r="AA72" s="365"/>
      <c r="AB72" s="365"/>
      <c r="AC72" s="365"/>
      <c r="AD72" s="365"/>
      <c r="AE72" s="366"/>
      <c r="AF72" s="67"/>
      <c r="AG72" s="66"/>
      <c r="AH72" s="364"/>
      <c r="AI72" s="365"/>
      <c r="AJ72" s="365"/>
      <c r="AK72" s="365"/>
      <c r="AL72" s="366"/>
      <c r="AM72" s="76"/>
      <c r="AN72" s="364"/>
      <c r="AO72" s="365"/>
      <c r="AP72" s="366"/>
      <c r="AQ72" s="67"/>
      <c r="AR72" s="66"/>
      <c r="AT72" s="66"/>
      <c r="AU72" s="266"/>
    </row>
    <row r="73" spans="1:47" s="69" customFormat="1" ht="30" customHeight="1" x14ac:dyDescent="0.2">
      <c r="A73" s="256"/>
      <c r="B73" s="66"/>
      <c r="C73" s="65" t="str">
        <f ca="1">IF(AND(TODAY()&gt;=D73,TODAY()&lt;=E73),"➜",IF(TODAY()&gt;=E73,"✓",""))</f>
        <v/>
      </c>
      <c r="D73" s="73">
        <f>D71+7</f>
        <v>45719</v>
      </c>
      <c r="E73" s="73">
        <f>E71+7</f>
        <v>45723</v>
      </c>
      <c r="F73" s="251">
        <f>NETWORKDAYS.INTL(D73,E73,,[1]feriados!$C$2:$C$500)</f>
        <v>3</v>
      </c>
      <c r="G73" s="67"/>
      <c r="H73" s="66"/>
      <c r="J73" s="67"/>
      <c r="O73" s="67"/>
      <c r="Q73" s="317"/>
      <c r="R73" s="67"/>
      <c r="T73" s="74"/>
      <c r="U73" s="78"/>
      <c r="V73" s="68"/>
      <c r="W73" s="367"/>
      <c r="X73" s="368"/>
      <c r="Y73" s="368"/>
      <c r="Z73" s="368"/>
      <c r="AA73" s="368"/>
      <c r="AB73" s="368"/>
      <c r="AC73" s="368"/>
      <c r="AD73" s="368"/>
      <c r="AE73" s="369"/>
      <c r="AF73" s="67"/>
      <c r="AG73" s="66"/>
      <c r="AH73" s="367"/>
      <c r="AI73" s="368"/>
      <c r="AJ73" s="368"/>
      <c r="AK73" s="368"/>
      <c r="AL73" s="369"/>
      <c r="AM73" s="76"/>
      <c r="AN73" s="364"/>
      <c r="AO73" s="365"/>
      <c r="AP73" s="366"/>
      <c r="AQ73" s="67"/>
      <c r="AR73" s="66"/>
      <c r="AT73" s="66"/>
      <c r="AU73" s="266"/>
    </row>
    <row r="74" spans="1:47" s="69" customFormat="1" ht="11.25" customHeight="1" x14ac:dyDescent="0.2">
      <c r="A74" s="256"/>
      <c r="B74" s="66"/>
      <c r="C74" s="73"/>
      <c r="D74" s="73"/>
      <c r="E74" s="73"/>
      <c r="F74" s="86"/>
      <c r="G74" s="67"/>
      <c r="H74" s="66"/>
      <c r="J74" s="67"/>
      <c r="O74" s="67"/>
      <c r="Q74" s="317"/>
      <c r="R74" s="67"/>
      <c r="U74" s="78"/>
      <c r="V74" s="68"/>
      <c r="W74" s="76"/>
      <c r="X74" s="76"/>
      <c r="Y74" s="76"/>
      <c r="Z74" s="66"/>
      <c r="AA74" s="66"/>
      <c r="AB74" s="66"/>
      <c r="AC74" s="66"/>
      <c r="AD74" s="66"/>
      <c r="AE74" s="66"/>
      <c r="AF74" s="67"/>
      <c r="AG74" s="66"/>
      <c r="AH74" s="76"/>
      <c r="AI74" s="76"/>
      <c r="AJ74" s="76"/>
      <c r="AK74" s="76"/>
      <c r="AL74" s="76"/>
      <c r="AM74" s="76"/>
      <c r="AN74" s="364"/>
      <c r="AO74" s="365"/>
      <c r="AP74" s="366"/>
      <c r="AQ74" s="67"/>
      <c r="AR74" s="66"/>
      <c r="AT74" s="66"/>
      <c r="AU74" s="266"/>
    </row>
    <row r="75" spans="1:47" s="69" customFormat="1" ht="30" customHeight="1" x14ac:dyDescent="0.2">
      <c r="A75" s="256"/>
      <c r="B75" s="66"/>
      <c r="C75" s="65" t="str">
        <f ca="1">IF(AND(TODAY()&gt;=D75,TODAY()&lt;=E75),"➜",IF(TODAY()&gt;=E75,"✓",""))</f>
        <v/>
      </c>
      <c r="D75" s="73">
        <f>D73+7</f>
        <v>45726</v>
      </c>
      <c r="E75" s="73">
        <f>E73+7</f>
        <v>45730</v>
      </c>
      <c r="F75" s="251">
        <f>NETWORKDAYS.INTL(D75,E75,,[1]feriados!$C$2:$C$500)</f>
        <v>5</v>
      </c>
      <c r="G75" s="67"/>
      <c r="H75" s="66"/>
      <c r="J75" s="67"/>
      <c r="O75" s="67"/>
      <c r="Q75" s="318"/>
      <c r="R75" s="67"/>
      <c r="T75" s="74"/>
      <c r="U75" s="78"/>
      <c r="V75" s="68"/>
      <c r="W75" s="76"/>
      <c r="X75" s="76"/>
      <c r="Y75" s="76"/>
      <c r="Z75" s="66"/>
      <c r="AA75" s="66"/>
      <c r="AB75" s="66"/>
      <c r="AF75" s="67"/>
      <c r="AG75" s="68"/>
      <c r="AH75" s="76"/>
      <c r="AI75" s="76"/>
      <c r="AJ75" s="76"/>
      <c r="AK75" s="76"/>
      <c r="AL75" s="76"/>
      <c r="AM75" s="76"/>
      <c r="AN75" s="364"/>
      <c r="AO75" s="365"/>
      <c r="AP75" s="366"/>
      <c r="AQ75" s="67"/>
      <c r="AR75" s="68"/>
      <c r="AT75" s="66"/>
      <c r="AU75" s="266"/>
    </row>
    <row r="76" spans="1:47" s="69" customFormat="1" ht="11.25" customHeight="1" x14ac:dyDescent="0.2">
      <c r="A76" s="256"/>
      <c r="B76" s="66"/>
      <c r="C76" s="73"/>
      <c r="D76" s="73"/>
      <c r="E76" s="73"/>
      <c r="F76" s="86"/>
      <c r="G76" s="67"/>
      <c r="H76" s="75"/>
      <c r="J76" s="79"/>
      <c r="O76" s="79"/>
      <c r="R76" s="79"/>
      <c r="U76" s="78"/>
      <c r="V76" s="80"/>
      <c r="Z76" s="66"/>
      <c r="AA76" s="75"/>
      <c r="AB76" s="75"/>
      <c r="AC76" s="75"/>
      <c r="AD76" s="75"/>
      <c r="AE76" s="75"/>
      <c r="AF76" s="67"/>
      <c r="AG76" s="68"/>
      <c r="AH76" s="76"/>
      <c r="AI76" s="76"/>
      <c r="AJ76" s="76"/>
      <c r="AK76" s="76"/>
      <c r="AL76" s="76"/>
      <c r="AM76" s="76"/>
      <c r="AN76" s="364"/>
      <c r="AO76" s="365"/>
      <c r="AP76" s="366"/>
      <c r="AQ76" s="67"/>
      <c r="AR76" s="68"/>
      <c r="AT76" s="66"/>
      <c r="AU76" s="266"/>
    </row>
    <row r="77" spans="1:47" s="69" customFormat="1" ht="30" customHeight="1" x14ac:dyDescent="0.2">
      <c r="A77" s="256"/>
      <c r="B77" s="66"/>
      <c r="C77" s="65" t="str">
        <f ca="1">IF(AND(TODAY()&gt;=D77,TODAY()&lt;=E77),"➜",IF(TODAY()&gt;=E77,"✓",""))</f>
        <v/>
      </c>
      <c r="D77" s="73">
        <f>D75+7</f>
        <v>45733</v>
      </c>
      <c r="E77" s="73">
        <f>E75+7</f>
        <v>45737</v>
      </c>
      <c r="F77" s="251">
        <f>NETWORKDAYS.INTL(D77,E77,,[1]feriados!$C$2:$C$500)</f>
        <v>5</v>
      </c>
      <c r="G77" s="67"/>
      <c r="H77" s="75"/>
      <c r="J77" s="79"/>
      <c r="O77" s="79"/>
      <c r="Q77" s="392" t="s">
        <v>108</v>
      </c>
      <c r="R77" s="79"/>
      <c r="U77" s="78"/>
      <c r="V77" s="80"/>
      <c r="W77" s="66"/>
      <c r="X77" s="66"/>
      <c r="Y77" s="66"/>
      <c r="Z77" s="76"/>
      <c r="AF77" s="67"/>
      <c r="AG77" s="68"/>
      <c r="AH77" s="76"/>
      <c r="AI77" s="76"/>
      <c r="AJ77" s="76"/>
      <c r="AK77" s="76"/>
      <c r="AL77" s="76"/>
      <c r="AM77" s="76"/>
      <c r="AN77" s="367"/>
      <c r="AO77" s="368"/>
      <c r="AP77" s="369"/>
      <c r="AQ77" s="67"/>
      <c r="AR77" s="68"/>
      <c r="AT77" s="66"/>
      <c r="AU77" s="266"/>
    </row>
    <row r="78" spans="1:47" s="69" customFormat="1" ht="11.25" customHeight="1" x14ac:dyDescent="0.2">
      <c r="A78" s="256"/>
      <c r="B78" s="66"/>
      <c r="C78" s="73"/>
      <c r="D78" s="73"/>
      <c r="E78" s="73"/>
      <c r="F78" s="86"/>
      <c r="G78" s="67"/>
      <c r="H78" s="75"/>
      <c r="J78" s="79"/>
      <c r="K78" s="77"/>
      <c r="L78" s="77"/>
      <c r="M78" s="77"/>
      <c r="N78" s="77"/>
      <c r="O78" s="79"/>
      <c r="P78" s="77"/>
      <c r="Q78" s="393"/>
      <c r="R78" s="79"/>
      <c r="S78" s="77"/>
      <c r="U78" s="78"/>
      <c r="V78" s="99"/>
      <c r="W78" s="66"/>
      <c r="X78" s="66"/>
      <c r="Y78" s="66"/>
      <c r="Z78" s="100"/>
      <c r="AA78" s="101"/>
      <c r="AB78" s="101"/>
      <c r="AC78" s="101"/>
      <c r="AD78" s="101"/>
      <c r="AE78" s="101"/>
      <c r="AF78" s="102"/>
      <c r="AG78" s="99"/>
      <c r="AH78" s="100"/>
      <c r="AI78" s="100"/>
      <c r="AJ78" s="100"/>
      <c r="AK78" s="100"/>
      <c r="AL78" s="101"/>
      <c r="AM78" s="101"/>
      <c r="AN78" s="101"/>
      <c r="AO78" s="101"/>
      <c r="AP78" s="101"/>
      <c r="AQ78" s="102"/>
      <c r="AR78" s="100"/>
      <c r="AS78" s="100"/>
      <c r="AT78" s="263"/>
      <c r="AU78" s="266"/>
    </row>
    <row r="79" spans="1:47" s="69" customFormat="1" ht="30" customHeight="1" x14ac:dyDescent="0.2">
      <c r="A79" s="256"/>
      <c r="B79" s="66"/>
      <c r="C79" s="65" t="str">
        <f ca="1">IF(AND(TODAY()&gt;=D79,TODAY()&lt;=E79),"➜",IF(TODAY()&gt;=E79,"✓",""))</f>
        <v/>
      </c>
      <c r="D79" s="73">
        <f>D77+7</f>
        <v>45740</v>
      </c>
      <c r="E79" s="73">
        <f>E77+7</f>
        <v>45744</v>
      </c>
      <c r="F79" s="251">
        <f>NETWORKDAYS.INTL(D79,E79,,[1]feriados!$C$2:$C$500)</f>
        <v>5</v>
      </c>
      <c r="G79" s="67"/>
      <c r="H79" s="75"/>
      <c r="I79" s="104"/>
      <c r="J79" s="79"/>
      <c r="K79" s="77"/>
      <c r="L79" s="77"/>
      <c r="M79" s="77"/>
      <c r="N79" s="77"/>
      <c r="O79" s="79"/>
      <c r="P79" s="77"/>
      <c r="Q79" s="393"/>
      <c r="R79" s="79"/>
      <c r="S79" s="77"/>
      <c r="U79" s="90"/>
      <c r="V79" s="80"/>
      <c r="W79" s="66"/>
      <c r="X79" s="66"/>
      <c r="Y79" s="66"/>
      <c r="Z79" s="76"/>
      <c r="AF79" s="67"/>
      <c r="AG79" s="68"/>
      <c r="AK79" s="85"/>
      <c r="AL79" s="66"/>
      <c r="AM79" s="66"/>
      <c r="AN79" s="66"/>
      <c r="AO79" s="66"/>
      <c r="AP79" s="66"/>
      <c r="AQ79" s="67"/>
      <c r="AR79" s="68"/>
      <c r="AT79" s="66"/>
      <c r="AU79" s="266"/>
    </row>
    <row r="80" spans="1:47" s="69" customFormat="1" ht="11.25" customHeight="1" x14ac:dyDescent="0.2">
      <c r="A80" s="258"/>
      <c r="B80" s="75"/>
      <c r="C80" s="73"/>
      <c r="D80" s="81"/>
      <c r="E80" s="81"/>
      <c r="F80" s="86"/>
      <c r="G80" s="67"/>
      <c r="H80" s="75"/>
      <c r="I80" s="105"/>
      <c r="J80" s="79"/>
      <c r="K80" s="75"/>
      <c r="L80" s="75"/>
      <c r="M80" s="75"/>
      <c r="N80" s="75"/>
      <c r="O80" s="79"/>
      <c r="P80" s="75"/>
      <c r="Q80" s="393"/>
      <c r="R80" s="79"/>
      <c r="S80" s="75"/>
      <c r="U80" s="79"/>
      <c r="V80" s="80"/>
      <c r="W80" s="66"/>
      <c r="X80" s="66"/>
      <c r="Y80" s="66"/>
      <c r="Z80" s="66"/>
      <c r="AA80" s="66"/>
      <c r="AB80" s="66"/>
      <c r="AC80" s="66"/>
      <c r="AD80" s="66"/>
      <c r="AE80" s="66"/>
      <c r="AF80" s="67"/>
      <c r="AG80" s="68"/>
      <c r="AH80" s="75"/>
      <c r="AI80" s="75"/>
      <c r="AJ80" s="75"/>
      <c r="AK80" s="75"/>
      <c r="AL80" s="75"/>
      <c r="AM80" s="75"/>
      <c r="AN80" s="75"/>
      <c r="AO80" s="75"/>
      <c r="AP80" s="75"/>
      <c r="AQ80" s="67"/>
      <c r="AR80" s="68"/>
      <c r="AT80" s="66"/>
      <c r="AU80" s="266"/>
    </row>
    <row r="81" spans="1:47" s="69" customFormat="1" ht="30" customHeight="1" x14ac:dyDescent="0.2">
      <c r="A81" s="256"/>
      <c r="B81" s="66"/>
      <c r="C81" s="65" t="str">
        <f ca="1">IF(AND(TODAY()&gt;=D81,TODAY()&lt;=E81),"➜",IF(TODAY()&gt;=E81,"✓",""))</f>
        <v/>
      </c>
      <c r="D81" s="73">
        <f>D79+7</f>
        <v>45747</v>
      </c>
      <c r="E81" s="73">
        <f>E79+7</f>
        <v>45751</v>
      </c>
      <c r="F81" s="251">
        <f>NETWORKDAYS.INTL(D81,E81,,[1]feriados!$C$2:$C$500)</f>
        <v>5</v>
      </c>
      <c r="G81" s="67"/>
      <c r="H81" s="75"/>
      <c r="I81" s="344"/>
      <c r="J81" s="79"/>
      <c r="K81" s="75"/>
      <c r="L81" s="75"/>
      <c r="M81" s="75"/>
      <c r="N81" s="75"/>
      <c r="O81" s="79"/>
      <c r="P81" s="75"/>
      <c r="Q81" s="393"/>
      <c r="R81" s="79"/>
      <c r="S81" s="75"/>
      <c r="U81" s="79"/>
      <c r="V81" s="80"/>
      <c r="W81" s="66"/>
      <c r="X81" s="66"/>
      <c r="Y81" s="66"/>
      <c r="Z81" s="66"/>
      <c r="AA81" s="66"/>
      <c r="AB81" s="66"/>
      <c r="AC81" s="66"/>
      <c r="AD81" s="66"/>
      <c r="AE81" s="66"/>
      <c r="AF81" s="67"/>
      <c r="AG81" s="68"/>
      <c r="AH81" s="66"/>
      <c r="AI81" s="66"/>
      <c r="AJ81" s="66"/>
      <c r="AK81" s="66"/>
      <c r="AL81" s="66"/>
      <c r="AM81" s="66"/>
      <c r="AN81" s="66"/>
      <c r="AO81" s="66"/>
      <c r="AP81" s="66"/>
      <c r="AQ81" s="67"/>
      <c r="AR81" s="68"/>
      <c r="AT81" s="66"/>
      <c r="AU81" s="266"/>
    </row>
    <row r="82" spans="1:47" s="69" customFormat="1" ht="11.25" customHeight="1" x14ac:dyDescent="0.2">
      <c r="A82" s="258"/>
      <c r="B82" s="75"/>
      <c r="C82" s="73"/>
      <c r="D82" s="81"/>
      <c r="E82" s="81"/>
      <c r="F82" s="86"/>
      <c r="G82" s="67"/>
      <c r="H82" s="75"/>
      <c r="I82" s="344"/>
      <c r="J82" s="79"/>
      <c r="K82" s="75"/>
      <c r="L82" s="75"/>
      <c r="M82" s="75"/>
      <c r="N82" s="75"/>
      <c r="O82" s="79"/>
      <c r="P82" s="75"/>
      <c r="Q82" s="393"/>
      <c r="R82" s="79"/>
      <c r="S82" s="75"/>
      <c r="U82" s="79"/>
      <c r="V82" s="80"/>
      <c r="W82" s="66"/>
      <c r="X82" s="66"/>
      <c r="Y82" s="66"/>
      <c r="Z82" s="66"/>
      <c r="AA82" s="66"/>
      <c r="AB82" s="66"/>
      <c r="AC82" s="66"/>
      <c r="AD82" s="66"/>
      <c r="AE82" s="66"/>
      <c r="AF82" s="67"/>
      <c r="AG82" s="66"/>
      <c r="AH82" s="66"/>
      <c r="AI82" s="66"/>
      <c r="AJ82" s="66"/>
      <c r="AK82" s="66"/>
      <c r="AL82" s="66"/>
      <c r="AM82" s="66"/>
      <c r="AN82" s="66"/>
      <c r="AO82" s="66"/>
      <c r="AP82" s="66"/>
      <c r="AQ82" s="67"/>
      <c r="AR82" s="66"/>
      <c r="AT82" s="66"/>
      <c r="AU82" s="266"/>
    </row>
    <row r="83" spans="1:47" s="69" customFormat="1" ht="30" customHeight="1" x14ac:dyDescent="0.2">
      <c r="A83" s="256"/>
      <c r="B83" s="66"/>
      <c r="C83" s="65" t="str">
        <f ca="1">IF(AND(TODAY()&gt;=D83,TODAY()&lt;=E83),"➜",IF(TODAY()&gt;=E83,"✓",""))</f>
        <v/>
      </c>
      <c r="D83" s="73">
        <f>D81+7</f>
        <v>45754</v>
      </c>
      <c r="E83" s="73">
        <f>E81+7</f>
        <v>45758</v>
      </c>
      <c r="F83" s="251">
        <f>NETWORKDAYS.INTL(D83,E83,,[1]feriados!$C$2:$C$500)</f>
        <v>5</v>
      </c>
      <c r="G83" s="67"/>
      <c r="H83" s="75"/>
      <c r="I83" s="344"/>
      <c r="J83" s="79"/>
      <c r="K83" s="75"/>
      <c r="L83" s="75"/>
      <c r="M83" s="75"/>
      <c r="N83" s="75"/>
      <c r="O83" s="79"/>
      <c r="P83" s="75"/>
      <c r="Q83" s="393"/>
      <c r="R83" s="79"/>
      <c r="S83" s="75"/>
      <c r="U83" s="79"/>
      <c r="V83" s="80"/>
      <c r="W83" s="66"/>
      <c r="X83" s="66"/>
      <c r="Y83" s="66"/>
      <c r="Z83" s="66"/>
      <c r="AA83" s="66"/>
      <c r="AB83" s="66"/>
      <c r="AC83" s="66"/>
      <c r="AD83" s="66"/>
      <c r="AE83" s="66"/>
      <c r="AF83" s="67"/>
      <c r="AG83" s="66"/>
      <c r="AH83" s="66"/>
      <c r="AI83" s="66"/>
      <c r="AJ83" s="66"/>
      <c r="AK83" s="66"/>
      <c r="AL83" s="66"/>
      <c r="AM83" s="66"/>
      <c r="AN83" s="66"/>
      <c r="AO83" s="66"/>
      <c r="AP83" s="66"/>
      <c r="AQ83" s="67"/>
      <c r="AR83" s="66"/>
      <c r="AT83" s="66"/>
      <c r="AU83" s="266"/>
    </row>
    <row r="84" spans="1:47" s="69" customFormat="1" ht="11.25" customHeight="1" x14ac:dyDescent="0.2">
      <c r="A84" s="258"/>
      <c r="B84" s="75"/>
      <c r="C84" s="73"/>
      <c r="D84" s="81"/>
      <c r="E84" s="81"/>
      <c r="F84" s="86"/>
      <c r="G84" s="67"/>
      <c r="H84" s="75"/>
      <c r="I84" s="105"/>
      <c r="J84" s="79"/>
      <c r="K84" s="75"/>
      <c r="L84" s="75"/>
      <c r="M84" s="75"/>
      <c r="N84" s="75"/>
      <c r="O84" s="79"/>
      <c r="P84" s="75"/>
      <c r="Q84" s="393"/>
      <c r="R84" s="79"/>
      <c r="S84" s="75"/>
      <c r="T84" s="77"/>
      <c r="U84" s="79"/>
      <c r="V84" s="80"/>
      <c r="W84" s="66"/>
      <c r="X84" s="66"/>
      <c r="Y84" s="66"/>
      <c r="Z84" s="66"/>
      <c r="AA84" s="66"/>
      <c r="AB84" s="66"/>
      <c r="AC84" s="66"/>
      <c r="AD84" s="66"/>
      <c r="AE84" s="66"/>
      <c r="AF84" s="67"/>
      <c r="AG84" s="66"/>
      <c r="AH84" s="66"/>
      <c r="AI84" s="66"/>
      <c r="AJ84" s="66"/>
      <c r="AK84" s="66"/>
      <c r="AL84" s="66"/>
      <c r="AM84" s="66"/>
      <c r="AN84" s="66"/>
      <c r="AO84" s="66"/>
      <c r="AP84" s="66"/>
      <c r="AQ84" s="67"/>
      <c r="AR84" s="66"/>
      <c r="AT84" s="66"/>
      <c r="AU84" s="266"/>
    </row>
    <row r="85" spans="1:47" s="69" customFormat="1" ht="30" customHeight="1" x14ac:dyDescent="0.2">
      <c r="A85" s="256"/>
      <c r="B85" s="66"/>
      <c r="C85" s="65" t="str">
        <f ca="1">IF(AND(TODAY()&gt;=D85,TODAY()&lt;=E85),"➜",IF(TODAY()&gt;=E85,"✓",""))</f>
        <v/>
      </c>
      <c r="D85" s="73">
        <f>D83+7</f>
        <v>45761</v>
      </c>
      <c r="E85" s="73">
        <f>E83+7</f>
        <v>45765</v>
      </c>
      <c r="F85" s="251">
        <f>NETWORKDAYS.INTL(D85,E85,,[1]feriados!$C$2:$C$500)</f>
        <v>4</v>
      </c>
      <c r="G85" s="67"/>
      <c r="H85" s="75"/>
      <c r="I85" s="104"/>
      <c r="J85" s="79"/>
      <c r="K85" s="75"/>
      <c r="L85" s="75"/>
      <c r="M85" s="75"/>
      <c r="N85" s="75"/>
      <c r="O85" s="79"/>
      <c r="P85" s="75"/>
      <c r="Q85" s="393"/>
      <c r="R85" s="79"/>
      <c r="S85" s="75"/>
      <c r="T85" s="77"/>
      <c r="U85" s="79"/>
      <c r="V85" s="80"/>
      <c r="W85" s="66"/>
      <c r="X85" s="66"/>
      <c r="Y85" s="66"/>
      <c r="Z85" s="66"/>
      <c r="AA85" s="66"/>
      <c r="AB85" s="66"/>
      <c r="AC85" s="66"/>
      <c r="AD85" s="66"/>
      <c r="AE85" s="66"/>
      <c r="AF85" s="67"/>
      <c r="AG85" s="66"/>
      <c r="AH85" s="66"/>
      <c r="AI85" s="66"/>
      <c r="AJ85" s="66"/>
      <c r="AK85" s="66"/>
      <c r="AL85" s="66"/>
      <c r="AM85" s="66"/>
      <c r="AN85" s="66"/>
      <c r="AO85" s="66"/>
      <c r="AP85" s="66"/>
      <c r="AQ85" s="67"/>
      <c r="AR85" s="66"/>
      <c r="AT85" s="66"/>
      <c r="AU85" s="266"/>
    </row>
    <row r="86" spans="1:47" s="69" customFormat="1" ht="11.25" customHeight="1" x14ac:dyDescent="0.2">
      <c r="A86" s="258"/>
      <c r="B86" s="75"/>
      <c r="C86" s="73"/>
      <c r="D86" s="81"/>
      <c r="E86" s="81"/>
      <c r="F86" s="86"/>
      <c r="G86" s="67"/>
      <c r="H86" s="75"/>
      <c r="I86" s="104"/>
      <c r="J86" s="79"/>
      <c r="K86" s="75"/>
      <c r="L86" s="75"/>
      <c r="M86" s="75"/>
      <c r="N86" s="75"/>
      <c r="O86" s="79"/>
      <c r="P86" s="75"/>
      <c r="Q86" s="393"/>
      <c r="R86" s="79"/>
      <c r="S86" s="75"/>
      <c r="T86" s="77"/>
      <c r="U86" s="79"/>
      <c r="V86" s="80"/>
      <c r="W86" s="66"/>
      <c r="X86" s="66"/>
      <c r="Y86" s="66"/>
      <c r="Z86" s="66"/>
      <c r="AA86" s="66"/>
      <c r="AB86" s="66"/>
      <c r="AC86" s="66"/>
      <c r="AD86" s="66"/>
      <c r="AE86" s="66"/>
      <c r="AF86" s="67"/>
      <c r="AG86" s="85"/>
      <c r="AH86" s="66"/>
      <c r="AI86" s="66"/>
      <c r="AJ86" s="66"/>
      <c r="AK86" s="66"/>
      <c r="AL86" s="66"/>
      <c r="AM86" s="66"/>
      <c r="AN86" s="66"/>
      <c r="AO86" s="66"/>
      <c r="AP86" s="66"/>
      <c r="AQ86" s="79"/>
      <c r="AR86" s="85"/>
      <c r="AT86" s="75"/>
      <c r="AU86" s="268"/>
    </row>
    <row r="87" spans="1:47" s="69" customFormat="1" ht="30" customHeight="1" x14ac:dyDescent="0.2">
      <c r="A87" s="256"/>
      <c r="B87" s="66"/>
      <c r="C87" s="65" t="str">
        <f ca="1">IF(AND(TODAY()&gt;=D87,TODAY()&lt;=E87),"➜",IF(TODAY()&gt;=E87,"✓",""))</f>
        <v/>
      </c>
      <c r="D87" s="73">
        <f>D85+7</f>
        <v>45768</v>
      </c>
      <c r="E87" s="73">
        <f>E85+7</f>
        <v>45772</v>
      </c>
      <c r="F87" s="251">
        <f>NETWORKDAYS.INTL(D87,E87,,[1]feriados!$C$2:$C$500)</f>
        <v>4</v>
      </c>
      <c r="G87" s="67"/>
      <c r="H87" s="75"/>
      <c r="I87" s="104"/>
      <c r="J87" s="79"/>
      <c r="K87" s="75"/>
      <c r="L87" s="75"/>
      <c r="M87" s="75"/>
      <c r="N87" s="75"/>
      <c r="O87" s="79"/>
      <c r="P87" s="75"/>
      <c r="Q87" s="394"/>
      <c r="R87" s="79"/>
      <c r="S87" s="75"/>
      <c r="T87" s="77"/>
      <c r="U87" s="79"/>
      <c r="V87" s="80"/>
      <c r="W87" s="66"/>
      <c r="X87" s="66"/>
      <c r="Y87" s="66"/>
      <c r="Z87" s="66"/>
      <c r="AA87" s="66"/>
      <c r="AB87" s="66"/>
      <c r="AC87" s="66"/>
      <c r="AD87" s="66"/>
      <c r="AE87" s="66"/>
      <c r="AF87" s="67"/>
      <c r="AG87" s="66"/>
      <c r="AH87" s="66"/>
      <c r="AI87" s="66"/>
      <c r="AJ87" s="66"/>
      <c r="AK87" s="66"/>
      <c r="AL87" s="66"/>
      <c r="AM87" s="66"/>
      <c r="AN87" s="66"/>
      <c r="AO87" s="66"/>
      <c r="AP87" s="66"/>
      <c r="AQ87" s="67"/>
      <c r="AR87" s="66"/>
      <c r="AT87" s="66"/>
      <c r="AU87" s="266"/>
    </row>
    <row r="88" spans="1:47" s="69" customFormat="1" ht="11.25" customHeight="1" x14ac:dyDescent="0.2">
      <c r="A88" s="258"/>
      <c r="B88" s="75"/>
      <c r="C88" s="73"/>
      <c r="D88" s="81"/>
      <c r="E88" s="81"/>
      <c r="F88" s="86"/>
      <c r="G88" s="67"/>
      <c r="H88" s="75"/>
      <c r="J88" s="79"/>
      <c r="K88" s="75"/>
      <c r="L88" s="75"/>
      <c r="M88" s="75"/>
      <c r="N88" s="75"/>
      <c r="O88" s="79"/>
      <c r="P88" s="75"/>
      <c r="R88" s="79"/>
      <c r="S88" s="75"/>
      <c r="T88" s="77"/>
      <c r="U88" s="79"/>
      <c r="V88" s="80"/>
      <c r="W88" s="66"/>
      <c r="X88" s="66"/>
      <c r="Y88" s="66"/>
      <c r="Z88" s="66"/>
      <c r="AA88" s="66"/>
      <c r="AB88" s="66"/>
      <c r="AC88" s="66"/>
      <c r="AD88" s="66"/>
      <c r="AE88" s="66"/>
      <c r="AF88" s="67"/>
      <c r="AG88" s="66"/>
      <c r="AI88" s="75"/>
      <c r="AJ88" s="75"/>
      <c r="AK88" s="75"/>
      <c r="AL88" s="75"/>
      <c r="AM88" s="75"/>
      <c r="AQ88" s="67"/>
      <c r="AR88" s="66"/>
      <c r="AT88" s="66"/>
      <c r="AU88" s="266"/>
    </row>
    <row r="89" spans="1:47" s="69" customFormat="1" ht="30" customHeight="1" x14ac:dyDescent="0.2">
      <c r="A89" s="256"/>
      <c r="B89" s="66"/>
      <c r="C89" s="65" t="str">
        <f ca="1">IF(AND(TODAY()&gt;=D89,TODAY()&lt;=E89),"➜",IF(TODAY()&gt;=E89,"✓",""))</f>
        <v/>
      </c>
      <c r="D89" s="73">
        <f>D87+7</f>
        <v>45775</v>
      </c>
      <c r="E89" s="73">
        <f>E87+7</f>
        <v>45779</v>
      </c>
      <c r="F89" s="251">
        <f>NETWORKDAYS.INTL(D89,E89,,[1]feriados!$C$2:$C$500)</f>
        <v>4</v>
      </c>
      <c r="G89" s="67"/>
      <c r="H89" s="75"/>
      <c r="I89" s="104"/>
      <c r="J89" s="79"/>
      <c r="K89" s="75"/>
      <c r="L89" s="75"/>
      <c r="M89" s="75"/>
      <c r="N89" s="75"/>
      <c r="O89" s="79"/>
      <c r="P89" s="75"/>
      <c r="R89" s="79"/>
      <c r="S89" s="75"/>
      <c r="T89" s="77"/>
      <c r="U89" s="79"/>
      <c r="V89" s="80"/>
      <c r="W89" s="66"/>
      <c r="X89" s="66"/>
      <c r="Y89" s="66"/>
      <c r="Z89" s="66"/>
      <c r="AA89" s="66"/>
      <c r="AB89" s="66"/>
      <c r="AC89" s="66"/>
      <c r="AD89" s="66"/>
      <c r="AE89" s="66"/>
      <c r="AF89" s="67"/>
      <c r="AG89" s="66"/>
      <c r="AQ89" s="67"/>
      <c r="AR89" s="66"/>
      <c r="AT89" s="66"/>
      <c r="AU89" s="266"/>
    </row>
    <row r="90" spans="1:47" s="69" customFormat="1" ht="11.25" customHeight="1" x14ac:dyDescent="0.2">
      <c r="A90" s="256"/>
      <c r="B90" s="75"/>
      <c r="C90" s="73"/>
      <c r="D90" s="73"/>
      <c r="E90" s="73"/>
      <c r="F90" s="66"/>
      <c r="G90" s="67"/>
      <c r="H90" s="75"/>
      <c r="I90" s="75"/>
      <c r="J90" s="79"/>
      <c r="K90" s="75"/>
      <c r="L90" s="75"/>
      <c r="M90" s="75"/>
      <c r="N90" s="75"/>
      <c r="O90" s="79"/>
      <c r="P90" s="75"/>
      <c r="Q90" s="66"/>
      <c r="R90" s="79"/>
      <c r="S90" s="75"/>
      <c r="T90" s="77"/>
      <c r="U90" s="79"/>
      <c r="V90" s="80"/>
      <c r="W90" s="66"/>
      <c r="X90" s="66"/>
      <c r="Y90" s="66"/>
      <c r="Z90" s="66"/>
      <c r="AA90" s="66"/>
      <c r="AB90" s="66"/>
      <c r="AC90" s="66"/>
      <c r="AD90" s="66"/>
      <c r="AE90" s="66"/>
      <c r="AF90" s="67"/>
      <c r="AG90" s="66"/>
      <c r="AI90" s="75"/>
      <c r="AJ90" s="75"/>
      <c r="AK90" s="75"/>
      <c r="AL90" s="75"/>
      <c r="AM90" s="75"/>
      <c r="AQ90" s="67"/>
      <c r="AR90" s="66"/>
      <c r="AT90" s="66"/>
      <c r="AU90" s="266"/>
    </row>
    <row r="91" spans="1:47" s="92" customFormat="1" ht="89.1" customHeight="1" x14ac:dyDescent="0.2">
      <c r="A91" s="260"/>
      <c r="B91" s="391" t="s">
        <v>109</v>
      </c>
      <c r="C91" s="391"/>
      <c r="D91" s="391"/>
      <c r="E91" s="391"/>
      <c r="F91" s="391"/>
      <c r="G91" s="391"/>
      <c r="H91" s="391"/>
      <c r="I91" s="391"/>
      <c r="J91" s="391"/>
      <c r="K91" s="391"/>
      <c r="L91" s="391"/>
      <c r="M91" s="391"/>
      <c r="N91" s="391"/>
      <c r="O91" s="391"/>
      <c r="P91" s="391"/>
      <c r="Q91" s="391"/>
      <c r="R91" s="391"/>
      <c r="S91" s="391"/>
      <c r="T91" s="391"/>
      <c r="U91" s="391"/>
      <c r="V91" s="391"/>
      <c r="W91" s="391"/>
      <c r="X91" s="391"/>
      <c r="Y91" s="391"/>
      <c r="Z91" s="391"/>
      <c r="AA91" s="391"/>
      <c r="AB91" s="391"/>
      <c r="AC91" s="391"/>
      <c r="AD91" s="391"/>
      <c r="AE91" s="391"/>
      <c r="AF91" s="391"/>
      <c r="AG91" s="391"/>
      <c r="AH91" s="391"/>
      <c r="AI91" s="391"/>
      <c r="AJ91" s="391"/>
      <c r="AK91" s="391"/>
      <c r="AL91" s="391"/>
      <c r="AM91" s="391"/>
      <c r="AN91" s="391"/>
      <c r="AO91" s="391"/>
      <c r="AP91" s="391"/>
      <c r="AQ91" s="391"/>
      <c r="AR91" s="391"/>
      <c r="AS91" s="391"/>
      <c r="AT91" s="391"/>
      <c r="AU91" s="262"/>
    </row>
    <row r="92" spans="1:47" ht="11.25" customHeight="1" x14ac:dyDescent="0.2">
      <c r="A92" s="254"/>
      <c r="B92" s="254"/>
      <c r="C92" s="254"/>
      <c r="D92" s="254"/>
      <c r="E92" s="254"/>
      <c r="F92" s="254"/>
      <c r="G92" s="254"/>
      <c r="H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254"/>
      <c r="AP92" s="254"/>
      <c r="AQ92" s="254"/>
      <c r="AR92" s="254"/>
      <c r="AS92" s="254"/>
      <c r="AT92" s="254"/>
      <c r="AU92" s="254"/>
    </row>
  </sheetData>
  <mergeCells count="91">
    <mergeCell ref="B91:AT91"/>
    <mergeCell ref="Q77:Q87"/>
    <mergeCell ref="AA29:AC29"/>
    <mergeCell ref="AE21:AE29"/>
    <mergeCell ref="AE7:AE19"/>
    <mergeCell ref="AA17:AC19"/>
    <mergeCell ref="AL21:AN29"/>
    <mergeCell ref="AP21:AP29"/>
    <mergeCell ref="L27:L63"/>
    <mergeCell ref="Q27:Q29"/>
    <mergeCell ref="AH27:AJ29"/>
    <mergeCell ref="AC37:AE37"/>
    <mergeCell ref="AJ57:AJ67"/>
    <mergeCell ref="Y57:Y67"/>
    <mergeCell ref="AE47:AE51"/>
    <mergeCell ref="AC53:AE53"/>
    <mergeCell ref="Q69:Q75"/>
    <mergeCell ref="AC39:AE39"/>
    <mergeCell ref="AC57:AE57"/>
    <mergeCell ref="AC59:AE59"/>
    <mergeCell ref="AC65:AE65"/>
    <mergeCell ref="AC67:AE67"/>
    <mergeCell ref="D1:E1"/>
    <mergeCell ref="G1:AR1"/>
    <mergeCell ref="AC33:AE33"/>
    <mergeCell ref="AH33:AJ35"/>
    <mergeCell ref="AH31:AJ31"/>
    <mergeCell ref="T2:T3"/>
    <mergeCell ref="L2:L3"/>
    <mergeCell ref="AH3:AJ3"/>
    <mergeCell ref="N2:N3"/>
    <mergeCell ref="Q2:Q3"/>
    <mergeCell ref="V2:AF2"/>
    <mergeCell ref="W3:Y3"/>
    <mergeCell ref="AL17:AN19"/>
    <mergeCell ref="AA21:AC27"/>
    <mergeCell ref="I17:I19"/>
    <mergeCell ref="N13:N25"/>
    <mergeCell ref="C2:C3"/>
    <mergeCell ref="D2:E2"/>
    <mergeCell ref="F2:F3"/>
    <mergeCell ref="I2:I3"/>
    <mergeCell ref="AC63:AE63"/>
    <mergeCell ref="AC31:AE31"/>
    <mergeCell ref="W33:Y35"/>
    <mergeCell ref="AL69:AP69"/>
    <mergeCell ref="AN67:AP67"/>
    <mergeCell ref="W71:AE73"/>
    <mergeCell ref="AL31:AL65"/>
    <mergeCell ref="AA31:AA67"/>
    <mergeCell ref="AC55:AE55"/>
    <mergeCell ref="AN57:AP57"/>
    <mergeCell ref="AA69:AE69"/>
    <mergeCell ref="AP47:AP51"/>
    <mergeCell ref="AN61:AP61"/>
    <mergeCell ref="AH71:AL73"/>
    <mergeCell ref="AN71:AP77"/>
    <mergeCell ref="AN31:AP31"/>
    <mergeCell ref="AN33:AP33"/>
    <mergeCell ref="I81:I83"/>
    <mergeCell ref="T21:T37"/>
    <mergeCell ref="W21:Y21"/>
    <mergeCell ref="AN39:AP39"/>
    <mergeCell ref="W31:Y31"/>
    <mergeCell ref="AN45:AP45"/>
    <mergeCell ref="AC61:AE61"/>
    <mergeCell ref="AN43:AP43"/>
    <mergeCell ref="AN41:AP41"/>
    <mergeCell ref="W23:Y25"/>
    <mergeCell ref="W27:Y29"/>
    <mergeCell ref="AN65:AP65"/>
    <mergeCell ref="AN53:AP53"/>
    <mergeCell ref="AN59:AP59"/>
    <mergeCell ref="AN63:AP63"/>
    <mergeCell ref="AN55:AP55"/>
    <mergeCell ref="AS2:AS3"/>
    <mergeCell ref="AA3:AE3"/>
    <mergeCell ref="Q63:Q67"/>
    <mergeCell ref="AH21:AJ21"/>
    <mergeCell ref="AC45:AE45"/>
    <mergeCell ref="AC41:AE41"/>
    <mergeCell ref="AC43:AE43"/>
    <mergeCell ref="AN37:AP37"/>
    <mergeCell ref="AN35:AP35"/>
    <mergeCell ref="AP7:AP19"/>
    <mergeCell ref="AC35:AE35"/>
    <mergeCell ref="AH23:AJ25"/>
    <mergeCell ref="W7:Y19"/>
    <mergeCell ref="AG2:AQ2"/>
    <mergeCell ref="AL3:AP3"/>
    <mergeCell ref="AH7:AJ19"/>
  </mergeCells>
  <conditionalFormatting sqref="C5 C90">
    <cfRule type="cellIs" dxfId="7" priority="59" operator="equal">
      <formula>"✓"</formula>
    </cfRule>
    <cfRule type="cellIs" dxfId="6" priority="60" operator="equal">
      <formula>"➜"</formula>
    </cfRule>
  </conditionalFormatting>
  <conditionalFormatting sqref="C7">
    <cfRule type="cellIs" dxfId="5" priority="57" operator="equal">
      <formula>"✓"</formula>
    </cfRule>
    <cfRule type="cellIs" dxfId="4" priority="58" operator="equal">
      <formula>"➜"</formula>
    </cfRule>
  </conditionalFormatting>
  <conditionalFormatting sqref="C9:C11 C13 C15 C17 C19 C21 C23 C25 C27 C29 C31 C33 C35 C37 C39 C41 C43 C45 C47 C49 C51 C53 C55 C57 C59 C61 C63 C65 C67 C69 C71 C73 C75 C77 C79 C81 C83 C85 C87 C89">
    <cfRule type="cellIs" dxfId="3" priority="63" operator="equal">
      <formula>"✓"</formula>
    </cfRule>
    <cfRule type="cellIs" dxfId="2" priority="64" operator="equal">
      <formula>"➜"</formula>
    </cfRule>
  </conditionalFormatting>
  <conditionalFormatting sqref="F5 F7 F9 F11 F13 F15 F17 F19 F21 F23 F25 F27 F29 F31 F33 F35 F37 F39 F41 F43 F45 F47 F49 F51 F53 F55 F57 F59 F61 F63 F65 F67 F69">
    <cfRule type="cellIs" dxfId="1" priority="56" operator="lessThan">
      <formula>5</formula>
    </cfRule>
  </conditionalFormatting>
  <conditionalFormatting sqref="F71 F73 F75 F77 F79 F81 F83 F85 F87 F89">
    <cfRule type="cellIs" dxfId="0" priority="2" operator="lessThan">
      <formula>5</formula>
    </cfRule>
  </conditionalFormatting>
  <printOptions horizontalCentered="1" gridLines="1"/>
  <pageMargins left="0.7" right="0.7" top="0.75" bottom="0.75" header="0" footer="0"/>
  <pageSetup paperSize="9" pageOrder="overThenDown" orientation="portrait" cellComments="atEnd"/>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0F0F-B16C-46CE-9646-7FCAC7F1A289}">
  <dimension ref="A1:EK62"/>
  <sheetViews>
    <sheetView zoomScale="130" zoomScaleNormal="130" workbookViewId="0">
      <pane xSplit="3" ySplit="3" topLeftCell="D4" activePane="bottomRight" state="frozen"/>
      <selection pane="topRight" activeCell="C1" sqref="C1"/>
      <selection pane="bottomLeft" activeCell="A4" sqref="A4"/>
      <selection pane="bottomRight" activeCell="Y64" sqref="Y64"/>
    </sheetView>
  </sheetViews>
  <sheetFormatPr baseColWidth="10" defaultColWidth="3.85546875" defaultRowHeight="12.75" x14ac:dyDescent="0.2"/>
  <cols>
    <col min="1" max="1" width="16.28515625" bestFit="1" customWidth="1"/>
    <col min="2" max="2" width="13.42578125" bestFit="1" customWidth="1"/>
    <col min="3" max="3" width="18" customWidth="1"/>
    <col min="45" max="45" width="3.85546875" style="113"/>
    <col min="46" max="46" width="3.85546875" style="114"/>
    <col min="93" max="93" width="3.85546875" style="113"/>
    <col min="94" max="94" width="3.85546875" style="114"/>
  </cols>
  <sheetData>
    <row r="1" spans="1:141" ht="20.100000000000001" customHeight="1" x14ac:dyDescent="0.2">
      <c r="A1" s="56"/>
      <c r="B1" s="56"/>
      <c r="C1" s="56"/>
      <c r="D1" s="410">
        <v>2024</v>
      </c>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0"/>
      <c r="AM1" s="410"/>
      <c r="AN1" s="410"/>
      <c r="AO1" s="410"/>
      <c r="AP1" s="410"/>
      <c r="AQ1" s="410"/>
      <c r="AR1" s="410"/>
      <c r="AS1" s="410"/>
      <c r="AT1" s="411">
        <v>2025</v>
      </c>
      <c r="AU1" s="410"/>
      <c r="AV1" s="410"/>
      <c r="AW1" s="410"/>
      <c r="AX1" s="410"/>
      <c r="AY1" s="410"/>
      <c r="AZ1" s="410"/>
      <c r="BA1" s="410"/>
      <c r="BB1" s="410"/>
      <c r="BC1" s="410"/>
      <c r="BD1" s="410"/>
      <c r="BE1" s="410"/>
      <c r="BF1" s="410"/>
      <c r="BG1" s="410"/>
      <c r="BH1" s="410"/>
      <c r="BI1" s="410"/>
      <c r="BJ1" s="410"/>
      <c r="BK1" s="410"/>
      <c r="BL1" s="410"/>
      <c r="BM1" s="410"/>
      <c r="BN1" s="410"/>
      <c r="BO1" s="410"/>
      <c r="BP1" s="410"/>
      <c r="BQ1" s="410"/>
      <c r="BR1" s="410"/>
      <c r="BS1" s="410"/>
      <c r="BT1" s="410"/>
      <c r="BU1" s="410"/>
      <c r="BV1" s="410"/>
      <c r="BW1" s="410"/>
      <c r="BX1" s="410"/>
      <c r="BY1" s="410"/>
      <c r="BZ1" s="410"/>
      <c r="CA1" s="410"/>
      <c r="CB1" s="410"/>
      <c r="CC1" s="410"/>
      <c r="CD1" s="410"/>
      <c r="CE1" s="410"/>
      <c r="CF1" s="410"/>
      <c r="CG1" s="410"/>
      <c r="CH1" s="410"/>
      <c r="CI1" s="410"/>
      <c r="CJ1" s="410"/>
      <c r="CK1" s="410"/>
      <c r="CL1" s="410"/>
      <c r="CM1" s="410"/>
      <c r="CN1" s="410"/>
      <c r="CO1" s="410"/>
      <c r="CP1" s="411">
        <v>2026</v>
      </c>
      <c r="CQ1" s="410"/>
      <c r="CR1" s="410"/>
      <c r="CS1" s="410"/>
      <c r="CT1" s="410"/>
      <c r="CU1" s="410"/>
      <c r="CV1" s="410"/>
      <c r="CW1" s="410"/>
      <c r="CX1" s="410"/>
      <c r="CY1" s="410"/>
      <c r="CZ1" s="410"/>
      <c r="DA1" s="410"/>
      <c r="DB1" s="410"/>
      <c r="DC1" s="410"/>
      <c r="DD1" s="410"/>
      <c r="DE1" s="410"/>
      <c r="DF1" s="410"/>
      <c r="DG1" s="410"/>
      <c r="DH1" s="410"/>
      <c r="DI1" s="410"/>
      <c r="DJ1" s="410"/>
      <c r="DK1" s="410"/>
      <c r="DL1" s="410"/>
      <c r="DM1" s="410"/>
      <c r="DN1" s="410"/>
      <c r="DO1" s="410"/>
      <c r="DP1" s="410"/>
      <c r="DQ1" s="410"/>
      <c r="DR1" s="410"/>
      <c r="DS1" s="410"/>
      <c r="DT1" s="410"/>
      <c r="DU1" s="410"/>
      <c r="DV1" s="410"/>
      <c r="DW1" s="410"/>
      <c r="DX1" s="410"/>
      <c r="DY1" s="410"/>
      <c r="DZ1" s="410"/>
      <c r="EA1" s="410"/>
      <c r="EB1" s="410"/>
      <c r="EC1" s="410"/>
      <c r="ED1" s="410"/>
      <c r="EE1" s="410"/>
      <c r="EF1" s="410"/>
      <c r="EG1" s="410"/>
      <c r="EH1" s="410"/>
      <c r="EI1" s="410"/>
      <c r="EJ1" s="410"/>
      <c r="EK1" s="410"/>
    </row>
    <row r="2" spans="1:141" ht="20.100000000000001" customHeight="1" x14ac:dyDescent="0.2">
      <c r="A2" s="57"/>
      <c r="B2" s="57"/>
      <c r="C2" s="57"/>
      <c r="D2" s="58" t="s">
        <v>110</v>
      </c>
      <c r="E2" s="58" t="s">
        <v>111</v>
      </c>
      <c r="F2" s="412" t="s">
        <v>112</v>
      </c>
      <c r="G2" s="412"/>
      <c r="H2" s="412"/>
      <c r="I2" s="412"/>
      <c r="J2" s="412" t="s">
        <v>113</v>
      </c>
      <c r="K2" s="412"/>
      <c r="L2" s="412"/>
      <c r="M2" s="412"/>
      <c r="N2" s="412" t="s">
        <v>114</v>
      </c>
      <c r="O2" s="412"/>
      <c r="P2" s="412"/>
      <c r="Q2" s="412"/>
      <c r="R2" s="412" t="s">
        <v>115</v>
      </c>
      <c r="S2" s="412"/>
      <c r="T2" s="412"/>
      <c r="U2" s="412"/>
      <c r="V2" s="412" t="s">
        <v>116</v>
      </c>
      <c r="W2" s="412"/>
      <c r="X2" s="412"/>
      <c r="Y2" s="412"/>
      <c r="Z2" s="412" t="s">
        <v>117</v>
      </c>
      <c r="AA2" s="412"/>
      <c r="AB2" s="412"/>
      <c r="AC2" s="412"/>
      <c r="AD2" s="412" t="s">
        <v>118</v>
      </c>
      <c r="AE2" s="412"/>
      <c r="AF2" s="412"/>
      <c r="AG2" s="412"/>
      <c r="AH2" s="412" t="s">
        <v>119</v>
      </c>
      <c r="AI2" s="412"/>
      <c r="AJ2" s="412"/>
      <c r="AK2" s="412"/>
      <c r="AL2" s="412" t="s">
        <v>120</v>
      </c>
      <c r="AM2" s="412"/>
      <c r="AN2" s="412"/>
      <c r="AO2" s="412"/>
      <c r="AP2" s="412" t="s">
        <v>121</v>
      </c>
      <c r="AQ2" s="412"/>
      <c r="AR2" s="412"/>
      <c r="AS2" s="412"/>
      <c r="AT2" s="413" t="s">
        <v>110</v>
      </c>
      <c r="AU2" s="412"/>
      <c r="AV2" s="412"/>
      <c r="AW2" s="412"/>
      <c r="AX2" s="412" t="s">
        <v>111</v>
      </c>
      <c r="AY2" s="412"/>
      <c r="AZ2" s="412"/>
      <c r="BA2" s="412"/>
      <c r="BB2" s="412" t="s">
        <v>112</v>
      </c>
      <c r="BC2" s="412"/>
      <c r="BD2" s="412"/>
      <c r="BE2" s="412"/>
      <c r="BF2" s="412" t="s">
        <v>113</v>
      </c>
      <c r="BG2" s="412"/>
      <c r="BH2" s="412"/>
      <c r="BI2" s="412"/>
      <c r="BJ2" s="412" t="s">
        <v>114</v>
      </c>
      <c r="BK2" s="412"/>
      <c r="BL2" s="412"/>
      <c r="BM2" s="412"/>
      <c r="BN2" s="412" t="s">
        <v>115</v>
      </c>
      <c r="BO2" s="412"/>
      <c r="BP2" s="412"/>
      <c r="BQ2" s="412"/>
      <c r="BR2" s="412" t="s">
        <v>116</v>
      </c>
      <c r="BS2" s="412"/>
      <c r="BT2" s="412"/>
      <c r="BU2" s="412"/>
      <c r="BV2" s="412" t="s">
        <v>117</v>
      </c>
      <c r="BW2" s="412"/>
      <c r="BX2" s="412"/>
      <c r="BY2" s="412"/>
      <c r="BZ2" s="412" t="s">
        <v>118</v>
      </c>
      <c r="CA2" s="412"/>
      <c r="CB2" s="412"/>
      <c r="CC2" s="412"/>
      <c r="CD2" s="412" t="s">
        <v>119</v>
      </c>
      <c r="CE2" s="412"/>
      <c r="CF2" s="412"/>
      <c r="CG2" s="412"/>
      <c r="CH2" s="412" t="s">
        <v>120</v>
      </c>
      <c r="CI2" s="412"/>
      <c r="CJ2" s="412"/>
      <c r="CK2" s="412"/>
      <c r="CL2" s="412" t="s">
        <v>121</v>
      </c>
      <c r="CM2" s="412"/>
      <c r="CN2" s="412"/>
      <c r="CO2" s="412"/>
      <c r="CP2" s="413" t="s">
        <v>110</v>
      </c>
      <c r="CQ2" s="412"/>
      <c r="CR2" s="412"/>
      <c r="CS2" s="412"/>
      <c r="CT2" s="412" t="s">
        <v>111</v>
      </c>
      <c r="CU2" s="412"/>
      <c r="CV2" s="412"/>
      <c r="CW2" s="412"/>
      <c r="CX2" s="412" t="s">
        <v>112</v>
      </c>
      <c r="CY2" s="412"/>
      <c r="CZ2" s="412"/>
      <c r="DA2" s="412"/>
      <c r="DB2" s="412" t="s">
        <v>113</v>
      </c>
      <c r="DC2" s="412"/>
      <c r="DD2" s="412"/>
      <c r="DE2" s="412"/>
      <c r="DF2" s="412" t="s">
        <v>114</v>
      </c>
      <c r="DG2" s="412"/>
      <c r="DH2" s="412"/>
      <c r="DI2" s="412"/>
      <c r="DJ2" s="412" t="s">
        <v>115</v>
      </c>
      <c r="DK2" s="412"/>
      <c r="DL2" s="412"/>
      <c r="DM2" s="412"/>
      <c r="DN2" s="412" t="s">
        <v>116</v>
      </c>
      <c r="DO2" s="412"/>
      <c r="DP2" s="412"/>
      <c r="DQ2" s="412"/>
      <c r="DR2" s="412" t="s">
        <v>117</v>
      </c>
      <c r="DS2" s="412"/>
      <c r="DT2" s="412"/>
      <c r="DU2" s="412"/>
      <c r="DV2" s="412" t="s">
        <v>118</v>
      </c>
      <c r="DW2" s="412"/>
      <c r="DX2" s="412"/>
      <c r="DY2" s="412"/>
      <c r="DZ2" s="412" t="s">
        <v>119</v>
      </c>
      <c r="EA2" s="412"/>
      <c r="EB2" s="412"/>
      <c r="EC2" s="412"/>
      <c r="ED2" s="412" t="s">
        <v>120</v>
      </c>
      <c r="EE2" s="412"/>
      <c r="EF2" s="412"/>
      <c r="EG2" s="412"/>
      <c r="EH2" s="412" t="s">
        <v>121</v>
      </c>
      <c r="EI2" s="412"/>
      <c r="EJ2" s="412"/>
      <c r="EK2" s="412"/>
    </row>
    <row r="3" spans="1:141" ht="5.0999999999999996" customHeight="1" x14ac:dyDescent="0.2">
      <c r="A3" s="56"/>
      <c r="B3" s="56"/>
      <c r="C3" s="56"/>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112"/>
      <c r="AT3" s="111"/>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row>
    <row r="4" spans="1:141" ht="48.75" customHeight="1" x14ac:dyDescent="0.2">
      <c r="A4" s="414" t="s">
        <v>122</v>
      </c>
      <c r="B4" s="416" t="s">
        <v>123</v>
      </c>
      <c r="C4" s="416"/>
      <c r="D4" s="55"/>
      <c r="E4" s="55"/>
      <c r="F4" s="55"/>
      <c r="G4" s="55"/>
      <c r="H4" s="55"/>
      <c r="K4" s="132" t="s">
        <v>124</v>
      </c>
      <c r="L4" s="131" t="s">
        <v>125</v>
      </c>
      <c r="M4" s="130" t="s">
        <v>126</v>
      </c>
      <c r="N4" s="56"/>
      <c r="O4" s="56"/>
      <c r="P4" s="55"/>
      <c r="Q4" s="55"/>
      <c r="R4" s="56"/>
      <c r="S4" s="56"/>
      <c r="T4" s="56"/>
      <c r="U4" s="56"/>
      <c r="V4" s="55"/>
      <c r="W4" s="55"/>
      <c r="X4" s="55"/>
      <c r="Y4" s="55"/>
      <c r="Z4" s="55"/>
      <c r="AA4" s="55"/>
      <c r="AB4" s="55"/>
      <c r="AC4" s="55"/>
      <c r="AD4" s="55"/>
      <c r="AE4" s="55"/>
      <c r="AF4" s="55"/>
      <c r="AG4" s="55"/>
      <c r="AH4" s="55"/>
      <c r="AI4" s="55"/>
      <c r="AJ4" s="55"/>
      <c r="AK4" s="55"/>
      <c r="AL4" s="55"/>
      <c r="AM4" s="55"/>
      <c r="AN4" s="55"/>
      <c r="AO4" s="55"/>
      <c r="AP4" s="55"/>
      <c r="AQ4" s="55"/>
      <c r="AR4" s="55"/>
      <c r="AS4" s="112"/>
      <c r="AT4" s="111"/>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row>
    <row r="5" spans="1:141" ht="5.0999999999999996" customHeight="1" x14ac:dyDescent="0.2">
      <c r="A5" s="415"/>
      <c r="B5" s="110"/>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116"/>
      <c r="AT5" s="117"/>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row>
    <row r="6" spans="1:141" ht="84" customHeight="1" x14ac:dyDescent="0.2">
      <c r="A6" s="415"/>
      <c r="B6" s="416" t="s">
        <v>9</v>
      </c>
      <c r="C6" s="115" t="s">
        <v>127</v>
      </c>
      <c r="D6" s="56"/>
      <c r="E6" s="56"/>
      <c r="F6" s="56"/>
      <c r="G6" s="56"/>
      <c r="H6" s="56"/>
      <c r="I6" s="56"/>
      <c r="J6" s="417" t="s">
        <v>128</v>
      </c>
      <c r="K6" s="417"/>
      <c r="L6" s="418" t="s">
        <v>129</v>
      </c>
      <c r="M6" s="418"/>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112"/>
      <c r="AT6" s="111"/>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row>
    <row r="7" spans="1:141" ht="5.0999999999999996" customHeight="1" x14ac:dyDescent="0.2">
      <c r="A7" s="415"/>
      <c r="B7" s="41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116"/>
      <c r="AT7" s="117"/>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row>
    <row r="8" spans="1:141" ht="30" customHeight="1" x14ac:dyDescent="0.2">
      <c r="A8" s="415"/>
      <c r="B8" s="416"/>
      <c r="C8" s="118" t="s">
        <v>130</v>
      </c>
      <c r="D8" s="56"/>
      <c r="E8" s="56"/>
      <c r="F8" s="56"/>
      <c r="G8" s="56"/>
      <c r="H8" s="56"/>
      <c r="I8" s="56"/>
      <c r="J8" s="56"/>
      <c r="K8" s="56"/>
      <c r="L8" s="56"/>
      <c r="M8" s="56"/>
      <c r="N8" s="419" t="s">
        <v>131</v>
      </c>
      <c r="O8" s="420"/>
      <c r="P8" s="420"/>
      <c r="Q8" s="420"/>
      <c r="R8" s="420"/>
      <c r="S8" s="420"/>
      <c r="T8" s="420"/>
      <c r="U8" s="420"/>
      <c r="V8" s="420"/>
      <c r="W8" s="420"/>
      <c r="X8" s="423" t="s">
        <v>132</v>
      </c>
      <c r="Y8" s="425"/>
      <c r="Z8" s="425"/>
      <c r="AA8" s="425"/>
      <c r="AB8" s="425"/>
      <c r="AC8" s="425"/>
      <c r="AD8" s="425"/>
      <c r="AE8" s="425"/>
      <c r="AF8" s="425"/>
      <c r="AG8" s="421" t="s">
        <v>133</v>
      </c>
      <c r="AH8" s="426"/>
      <c r="AI8" s="426"/>
      <c r="AJ8" s="426"/>
      <c r="AK8" s="426"/>
      <c r="AL8" s="426"/>
      <c r="AM8" s="426"/>
      <c r="AN8" s="426"/>
      <c r="AO8" s="426"/>
      <c r="AP8" s="426"/>
      <c r="AQ8" s="427" t="s">
        <v>134</v>
      </c>
      <c r="AR8" s="428"/>
      <c r="AS8" s="428"/>
      <c r="AT8" s="428"/>
      <c r="AU8" s="428"/>
      <c r="AV8" s="428"/>
      <c r="AW8" s="428"/>
      <c r="AX8" s="428"/>
      <c r="AY8" s="428"/>
      <c r="AZ8" s="429" t="s">
        <v>135</v>
      </c>
      <c r="BA8" s="430"/>
      <c r="BB8" s="430"/>
      <c r="BC8" s="430"/>
      <c r="BD8" s="430"/>
      <c r="BE8" s="430"/>
      <c r="BF8" s="430"/>
      <c r="BG8" s="430"/>
      <c r="BH8" s="430"/>
      <c r="BI8" s="430"/>
      <c r="BJ8" s="56"/>
      <c r="BK8" s="56"/>
      <c r="BL8" s="56"/>
      <c r="BM8" s="56"/>
      <c r="BN8" s="56"/>
      <c r="BO8" s="56"/>
      <c r="BP8" s="56"/>
      <c r="BQ8" s="56"/>
      <c r="BR8" s="56"/>
      <c r="BS8" s="56"/>
      <c r="BT8" s="56"/>
      <c r="BU8" s="56"/>
      <c r="BV8" s="56"/>
      <c r="BW8" s="56"/>
      <c r="BX8" s="56"/>
      <c r="BY8" s="56"/>
      <c r="BZ8" s="56"/>
      <c r="CA8" s="56"/>
      <c r="CB8" s="56"/>
      <c r="CC8" s="56"/>
    </row>
    <row r="9" spans="1:141" ht="5.0999999999999996" customHeight="1" x14ac:dyDescent="0.2">
      <c r="A9" s="415"/>
      <c r="B9" s="110"/>
      <c r="C9" s="56"/>
      <c r="D9" s="56"/>
      <c r="E9" s="56"/>
      <c r="F9" s="56"/>
      <c r="G9" s="56"/>
      <c r="H9" s="56"/>
      <c r="I9" s="56"/>
      <c r="J9" s="56"/>
      <c r="K9" s="56"/>
      <c r="L9" s="56"/>
      <c r="M9" s="56"/>
      <c r="N9" s="115"/>
      <c r="O9" s="110"/>
      <c r="P9" s="110"/>
      <c r="Q9" s="110"/>
      <c r="R9" s="110"/>
      <c r="S9" s="110"/>
      <c r="T9" s="110"/>
      <c r="U9" s="110"/>
      <c r="V9" s="110"/>
      <c r="W9" s="110"/>
      <c r="X9" s="115"/>
      <c r="Y9" s="56"/>
      <c r="Z9" s="56"/>
      <c r="AA9" s="56"/>
      <c r="AB9" s="56"/>
      <c r="AC9" s="56"/>
      <c r="AD9" s="56"/>
      <c r="AE9" s="56"/>
      <c r="AF9" s="56"/>
      <c r="AG9" s="115"/>
      <c r="AH9" s="56"/>
      <c r="AI9" s="56"/>
      <c r="AJ9" s="56"/>
      <c r="AK9" s="56"/>
      <c r="AL9" s="56"/>
      <c r="AM9" s="56"/>
      <c r="AN9" s="56"/>
      <c r="AO9" s="56"/>
      <c r="AP9" s="56"/>
      <c r="AQ9" s="115"/>
      <c r="AR9" s="110"/>
      <c r="AS9" s="116"/>
      <c r="AT9" s="117"/>
      <c r="AU9" s="110"/>
      <c r="AV9" s="110"/>
      <c r="AW9" s="110"/>
      <c r="AX9" s="110"/>
      <c r="AY9" s="110"/>
      <c r="AZ9" s="115"/>
      <c r="BA9" s="110"/>
      <c r="BB9" s="110"/>
      <c r="BC9" s="110"/>
      <c r="BD9" s="110"/>
      <c r="BE9" s="110"/>
      <c r="BF9" s="110"/>
      <c r="BG9" s="110"/>
      <c r="BH9" s="110"/>
      <c r="BI9" s="110"/>
      <c r="BJ9" s="56"/>
      <c r="BK9" s="56"/>
      <c r="BL9" s="56"/>
      <c r="BM9" s="56"/>
      <c r="BN9" s="56"/>
      <c r="BO9" s="56"/>
      <c r="BP9" s="56"/>
      <c r="BQ9" s="56"/>
      <c r="BR9" s="56"/>
      <c r="BS9" s="56"/>
      <c r="BT9" s="56"/>
      <c r="BU9" s="56"/>
      <c r="BV9" s="56"/>
      <c r="BW9" s="56"/>
      <c r="BX9" s="56"/>
      <c r="BY9" s="56"/>
      <c r="BZ9" s="56"/>
      <c r="CA9" s="56"/>
      <c r="CB9" s="56"/>
      <c r="CC9" s="56"/>
    </row>
    <row r="10" spans="1:141" ht="84" customHeight="1" x14ac:dyDescent="0.2">
      <c r="A10" s="415"/>
      <c r="B10" s="416" t="s">
        <v>136</v>
      </c>
      <c r="C10" s="115" t="s">
        <v>127</v>
      </c>
      <c r="D10" s="56"/>
      <c r="E10" s="56"/>
      <c r="F10" s="56"/>
      <c r="G10" s="56"/>
      <c r="H10" s="56"/>
      <c r="I10" s="56"/>
      <c r="J10" s="417" t="s">
        <v>128</v>
      </c>
      <c r="K10" s="417"/>
      <c r="L10" s="418" t="s">
        <v>129</v>
      </c>
      <c r="M10" s="418"/>
      <c r="N10" s="115"/>
      <c r="O10" s="110"/>
      <c r="P10" s="110"/>
      <c r="Q10" s="110"/>
      <c r="R10" s="110"/>
      <c r="S10" s="110"/>
      <c r="T10" s="110"/>
      <c r="U10" s="110"/>
      <c r="V10" s="110"/>
      <c r="W10" s="110"/>
      <c r="X10" s="115"/>
      <c r="Y10" s="56"/>
      <c r="Z10" s="56"/>
      <c r="AA10" s="56"/>
      <c r="AB10" s="56"/>
      <c r="AC10" s="56"/>
      <c r="AD10" s="56"/>
      <c r="AE10" s="56"/>
      <c r="AF10" s="56"/>
      <c r="AG10" s="56"/>
      <c r="AH10" s="56"/>
      <c r="AI10" s="56"/>
      <c r="AJ10" s="56"/>
      <c r="AK10" s="56"/>
      <c r="AL10" s="56"/>
      <c r="AM10" s="56"/>
      <c r="AN10" s="56"/>
      <c r="AO10" s="56"/>
      <c r="AP10" s="56"/>
      <c r="AQ10" s="56"/>
      <c r="AR10" s="56"/>
      <c r="AS10" s="116"/>
      <c r="AT10" s="117"/>
      <c r="AU10" s="56"/>
      <c r="AV10" s="110"/>
      <c r="AW10" s="110"/>
      <c r="AX10" s="110"/>
      <c r="AY10" s="110"/>
      <c r="AZ10" s="115"/>
      <c r="BA10" s="110"/>
      <c r="BB10" s="110"/>
      <c r="BC10" s="110"/>
      <c r="BD10" s="110"/>
      <c r="BE10" s="110"/>
      <c r="BF10" s="110"/>
      <c r="BG10" s="110"/>
      <c r="BH10" s="110"/>
      <c r="BI10" s="110"/>
      <c r="BJ10" s="56"/>
      <c r="BK10" s="56"/>
      <c r="BL10" s="56"/>
      <c r="BM10" s="56"/>
      <c r="BN10" s="56"/>
      <c r="BO10" s="56"/>
      <c r="BP10" s="56"/>
      <c r="BQ10" s="56"/>
      <c r="BR10" s="56"/>
      <c r="BS10" s="56"/>
      <c r="BT10" s="56"/>
      <c r="BU10" s="56"/>
      <c r="BV10" s="56"/>
      <c r="BW10" s="56"/>
      <c r="BX10" s="56"/>
      <c r="BY10" s="56"/>
      <c r="BZ10" s="56"/>
      <c r="CA10" s="56"/>
      <c r="CB10" s="56"/>
      <c r="CC10" s="56"/>
    </row>
    <row r="11" spans="1:141" ht="5.0999999999999996" customHeight="1" x14ac:dyDescent="0.2">
      <c r="A11" s="415"/>
      <c r="B11" s="41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116"/>
      <c r="AT11" s="117"/>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row>
    <row r="12" spans="1:141" ht="30" customHeight="1" x14ac:dyDescent="0.2">
      <c r="A12" s="415"/>
      <c r="B12" s="416"/>
      <c r="C12" s="118" t="s">
        <v>130</v>
      </c>
      <c r="D12" s="56"/>
      <c r="E12" s="56"/>
      <c r="F12" s="56"/>
      <c r="G12" s="56"/>
      <c r="H12" s="56"/>
      <c r="I12" s="56"/>
      <c r="J12" s="56"/>
      <c r="K12" s="56"/>
      <c r="L12" s="56"/>
      <c r="M12" s="56"/>
      <c r="N12" s="419" t="s">
        <v>137</v>
      </c>
      <c r="O12" s="420"/>
      <c r="P12" s="420"/>
      <c r="Q12" s="420"/>
      <c r="R12" s="420"/>
      <c r="S12" s="420"/>
      <c r="T12" s="420"/>
      <c r="U12" s="420"/>
      <c r="V12" s="420"/>
      <c r="W12" s="420"/>
      <c r="X12" s="420"/>
      <c r="Y12" s="420"/>
      <c r="Z12" s="420"/>
      <c r="AA12" s="420"/>
      <c r="AB12" s="420"/>
      <c r="AC12" s="420"/>
      <c r="AD12" s="421" t="s">
        <v>138</v>
      </c>
      <c r="AE12" s="422"/>
      <c r="AF12" s="422"/>
      <c r="AG12" s="422"/>
      <c r="AH12" s="422"/>
      <c r="AI12" s="422"/>
      <c r="AJ12" s="422"/>
      <c r="AK12" s="422"/>
      <c r="AL12" s="422"/>
      <c r="AM12" s="422"/>
      <c r="AN12" s="422"/>
      <c r="AO12" s="422"/>
      <c r="AP12" s="422"/>
      <c r="AQ12" s="422"/>
      <c r="AR12" s="422"/>
      <c r="AS12" s="422"/>
      <c r="AT12" s="423" t="s">
        <v>139</v>
      </c>
      <c r="AU12" s="424"/>
      <c r="AV12" s="424"/>
      <c r="AW12" s="424"/>
      <c r="AX12" s="424"/>
      <c r="AY12" s="424"/>
      <c r="AZ12" s="424"/>
      <c r="BA12" s="424"/>
      <c r="BB12" s="424"/>
      <c r="BC12" s="424"/>
      <c r="BD12" s="424"/>
      <c r="BE12" s="424"/>
      <c r="BF12" s="424"/>
      <c r="BG12" s="424"/>
      <c r="BH12" s="424"/>
      <c r="BI12" s="424"/>
      <c r="BJ12" s="56"/>
      <c r="BK12" s="56"/>
      <c r="BL12" s="56"/>
      <c r="BM12" s="56"/>
      <c r="BN12" s="56"/>
      <c r="BO12" s="56"/>
      <c r="BP12" s="56"/>
      <c r="BQ12" s="56"/>
      <c r="BR12" s="56"/>
      <c r="BS12" s="56"/>
      <c r="BT12" s="56"/>
      <c r="BU12" s="56"/>
      <c r="BV12" s="56"/>
      <c r="BW12" s="56"/>
      <c r="BX12" s="56"/>
      <c r="BY12" s="56"/>
      <c r="BZ12" s="56"/>
      <c r="CA12" s="56"/>
      <c r="CB12" s="56"/>
      <c r="CC12" s="56"/>
    </row>
    <row r="13" spans="1:141" ht="5.0999999999999996" customHeight="1" x14ac:dyDescent="0.2">
      <c r="A13" s="119"/>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20"/>
      <c r="AT13" s="121"/>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51"/>
      <c r="CE13" s="51"/>
      <c r="CF13" s="51"/>
      <c r="CG13" s="51"/>
      <c r="CH13" s="51"/>
      <c r="CI13" s="51"/>
      <c r="CJ13" s="51"/>
      <c r="CK13" s="51"/>
      <c r="CL13" s="51"/>
      <c r="CM13" s="51"/>
      <c r="CN13" s="51"/>
      <c r="CO13" s="122"/>
      <c r="CP13" s="123"/>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row>
    <row r="14" spans="1:141" ht="5.0999999999999996" customHeight="1" x14ac:dyDescent="0.2">
      <c r="A14" s="124"/>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5"/>
      <c r="AT14" s="126"/>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26"/>
      <c r="CE14" s="26"/>
      <c r="CF14" s="26"/>
      <c r="CG14" s="26"/>
      <c r="CH14" s="26"/>
      <c r="CI14" s="26"/>
      <c r="CJ14" s="26"/>
      <c r="CK14" s="26"/>
      <c r="CL14" s="26"/>
      <c r="CM14" s="26"/>
      <c r="CN14" s="26"/>
      <c r="CO14" s="127"/>
      <c r="CP14" s="128"/>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row>
    <row r="15" spans="1:141" ht="51" customHeight="1" x14ac:dyDescent="0.2">
      <c r="A15" s="414" t="s">
        <v>140</v>
      </c>
      <c r="B15" s="416" t="s">
        <v>123</v>
      </c>
      <c r="C15" s="416"/>
      <c r="D15" s="56"/>
      <c r="E15" s="56"/>
      <c r="F15" s="56"/>
      <c r="G15" s="56"/>
      <c r="H15" s="56"/>
      <c r="I15" s="56"/>
      <c r="J15" s="56"/>
      <c r="K15" s="56"/>
      <c r="L15" s="56"/>
      <c r="M15" s="56"/>
      <c r="N15" s="56"/>
      <c r="O15" s="56"/>
      <c r="P15" s="56"/>
      <c r="Q15" s="56"/>
      <c r="R15" s="56"/>
      <c r="S15" s="56"/>
      <c r="T15" s="56"/>
      <c r="U15" s="56"/>
      <c r="V15" s="56"/>
      <c r="W15" s="56"/>
      <c r="X15" s="56"/>
      <c r="Y15" s="56"/>
      <c r="Z15" s="56"/>
      <c r="AA15" s="133" t="s">
        <v>141</v>
      </c>
      <c r="AB15" s="134" t="s">
        <v>142</v>
      </c>
      <c r="AC15" s="130" t="s">
        <v>143</v>
      </c>
      <c r="AD15" s="56"/>
      <c r="AE15" s="56"/>
      <c r="AF15" s="56"/>
      <c r="AG15" s="56"/>
      <c r="AH15" s="56"/>
      <c r="AI15" s="56"/>
      <c r="AJ15" s="56"/>
      <c r="AK15" s="56"/>
      <c r="AL15" s="56"/>
      <c r="AM15" s="56"/>
      <c r="AN15" s="56"/>
      <c r="AO15" s="56"/>
      <c r="AP15" s="56"/>
      <c r="AQ15" s="56"/>
      <c r="AR15" s="56"/>
      <c r="AS15" s="116"/>
      <c r="AT15" s="117"/>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row>
    <row r="16" spans="1:141" ht="5.0999999999999996" customHeight="1" x14ac:dyDescent="0.2">
      <c r="A16" s="415"/>
      <c r="B16" s="110"/>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116"/>
      <c r="AT16" s="117"/>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row>
    <row r="17" spans="1:141" ht="76.5" x14ac:dyDescent="0.2">
      <c r="A17" s="415"/>
      <c r="B17" s="416" t="s">
        <v>9</v>
      </c>
      <c r="C17" s="115" t="s">
        <v>127</v>
      </c>
      <c r="D17" s="56"/>
      <c r="E17" s="56"/>
      <c r="F17" s="56"/>
      <c r="G17" s="56"/>
      <c r="H17" s="56"/>
      <c r="I17" s="56"/>
      <c r="J17" s="56"/>
      <c r="K17" s="56"/>
      <c r="L17" s="56"/>
      <c r="M17" s="56"/>
      <c r="N17" s="56"/>
      <c r="O17" s="56"/>
      <c r="P17" s="56"/>
      <c r="Q17" s="56"/>
      <c r="R17" s="56"/>
      <c r="S17" s="56"/>
      <c r="T17" s="56"/>
      <c r="U17" s="56"/>
      <c r="V17" s="56"/>
      <c r="W17" s="56"/>
      <c r="X17" s="56"/>
      <c r="Y17" s="56"/>
      <c r="Z17" s="417" t="s">
        <v>128</v>
      </c>
      <c r="AA17" s="417"/>
      <c r="AB17" s="418" t="s">
        <v>129</v>
      </c>
      <c r="AC17" s="418"/>
      <c r="AD17" s="56"/>
      <c r="AE17" s="56"/>
      <c r="AF17" s="56"/>
      <c r="AG17" s="56"/>
      <c r="AH17" s="56"/>
      <c r="AI17" s="56"/>
      <c r="AJ17" s="56"/>
      <c r="AK17" s="56"/>
      <c r="AL17" s="56"/>
      <c r="AM17" s="56"/>
      <c r="AN17" s="56"/>
      <c r="AO17" s="56"/>
      <c r="AP17" s="56"/>
      <c r="AQ17" s="56"/>
      <c r="AR17" s="56"/>
      <c r="AS17" s="116"/>
      <c r="AT17" s="117"/>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row>
    <row r="18" spans="1:141" ht="5.0999999999999996" customHeight="1" x14ac:dyDescent="0.2">
      <c r="A18" s="415"/>
      <c r="B18" s="41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116"/>
      <c r="AT18" s="117"/>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row>
    <row r="19" spans="1:141" ht="30" customHeight="1" x14ac:dyDescent="0.2">
      <c r="A19" s="415"/>
      <c r="B19" s="416"/>
      <c r="C19" s="118" t="s">
        <v>130</v>
      </c>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419" t="s">
        <v>144</v>
      </c>
      <c r="AE19" s="420"/>
      <c r="AF19" s="420"/>
      <c r="AG19" s="420"/>
      <c r="AH19" s="420"/>
      <c r="AI19" s="420"/>
      <c r="AJ19" s="420"/>
      <c r="AK19" s="420"/>
      <c r="AL19" s="420"/>
      <c r="AM19" s="420"/>
      <c r="AN19" s="423" t="s">
        <v>145</v>
      </c>
      <c r="AO19" s="425"/>
      <c r="AP19" s="425"/>
      <c r="AQ19" s="425"/>
      <c r="AR19" s="425"/>
      <c r="AS19" s="425"/>
      <c r="AT19" s="425"/>
      <c r="AU19" s="425"/>
      <c r="AV19" s="425"/>
      <c r="AW19" s="421" t="s">
        <v>146</v>
      </c>
      <c r="AX19" s="426"/>
      <c r="AY19" s="426"/>
      <c r="AZ19" s="426"/>
      <c r="BA19" s="426"/>
      <c r="BB19" s="426"/>
      <c r="BC19" s="426"/>
      <c r="BD19" s="426"/>
      <c r="BE19" s="426"/>
      <c r="BF19" s="426"/>
      <c r="BG19" s="427" t="s">
        <v>147</v>
      </c>
      <c r="BH19" s="428"/>
      <c r="BI19" s="428"/>
      <c r="BJ19" s="428"/>
      <c r="BK19" s="428"/>
      <c r="BL19" s="428"/>
      <c r="BM19" s="428"/>
      <c r="BN19" s="428"/>
      <c r="BO19" s="428"/>
      <c r="BP19" s="429" t="s">
        <v>148</v>
      </c>
      <c r="BQ19" s="430"/>
      <c r="BR19" s="430"/>
      <c r="BS19" s="430"/>
      <c r="BT19" s="430"/>
      <c r="BU19" s="430"/>
      <c r="BV19" s="430"/>
      <c r="BW19" s="430"/>
      <c r="BX19" s="430"/>
      <c r="BY19" s="430"/>
      <c r="BZ19" s="56"/>
      <c r="CA19" s="56"/>
      <c r="CB19" s="56"/>
      <c r="CC19" s="56"/>
    </row>
    <row r="20" spans="1:141" ht="5.0999999999999996" customHeight="1" x14ac:dyDescent="0.2">
      <c r="A20" s="415"/>
      <c r="B20" s="110"/>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116"/>
      <c r="AT20" s="117"/>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row>
    <row r="21" spans="1:141" ht="76.5" x14ac:dyDescent="0.2">
      <c r="A21" s="415"/>
      <c r="B21" s="416" t="s">
        <v>136</v>
      </c>
      <c r="C21" s="115" t="s">
        <v>127</v>
      </c>
      <c r="D21" s="56"/>
      <c r="E21" s="56"/>
      <c r="F21" s="56"/>
      <c r="G21" s="56"/>
      <c r="H21" s="56"/>
      <c r="I21" s="56"/>
      <c r="J21" s="56"/>
      <c r="K21" s="56"/>
      <c r="L21" s="56"/>
      <c r="M21" s="56"/>
      <c r="N21" s="56"/>
      <c r="O21" s="56"/>
      <c r="P21" s="56"/>
      <c r="Q21" s="56"/>
      <c r="R21" s="56"/>
      <c r="S21" s="56"/>
      <c r="T21" s="56"/>
      <c r="U21" s="56"/>
      <c r="V21" s="56"/>
      <c r="W21" s="56"/>
      <c r="X21" s="56"/>
      <c r="Y21" s="56"/>
      <c r="Z21" s="417" t="s">
        <v>128</v>
      </c>
      <c r="AA21" s="417"/>
      <c r="AB21" s="418" t="s">
        <v>129</v>
      </c>
      <c r="AC21" s="418"/>
      <c r="AD21" s="115"/>
      <c r="AE21" s="110"/>
      <c r="AF21" s="110"/>
      <c r="AG21" s="110"/>
      <c r="AH21" s="110"/>
      <c r="AI21" s="110"/>
      <c r="AJ21" s="110"/>
      <c r="AK21" s="110"/>
      <c r="AL21" s="110"/>
      <c r="AM21" s="110"/>
      <c r="AN21" s="115"/>
      <c r="AO21" s="56"/>
      <c r="AP21" s="56"/>
      <c r="AQ21" s="56"/>
      <c r="AR21" s="56"/>
      <c r="AS21" s="116"/>
      <c r="AT21" s="117"/>
      <c r="AU21" s="56"/>
      <c r="AV21" s="56"/>
      <c r="AW21" s="115"/>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row>
    <row r="22" spans="1:141" ht="5.0999999999999996" customHeight="1" x14ac:dyDescent="0.2">
      <c r="A22" s="415"/>
      <c r="B22" s="41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116"/>
      <c r="AT22" s="117"/>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row>
    <row r="23" spans="1:141" ht="30" customHeight="1" x14ac:dyDescent="0.2">
      <c r="A23" s="415"/>
      <c r="B23" s="416"/>
      <c r="C23" s="118" t="s">
        <v>130</v>
      </c>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419" t="s">
        <v>149</v>
      </c>
      <c r="AE23" s="420"/>
      <c r="AF23" s="420"/>
      <c r="AG23" s="420"/>
      <c r="AH23" s="420"/>
      <c r="AI23" s="420"/>
      <c r="AJ23" s="420"/>
      <c r="AK23" s="420"/>
      <c r="AL23" s="420"/>
      <c r="AM23" s="420"/>
      <c r="AN23" s="420"/>
      <c r="AO23" s="420"/>
      <c r="AP23" s="420"/>
      <c r="AQ23" s="420"/>
      <c r="AR23" s="420"/>
      <c r="AS23" s="420"/>
      <c r="AT23" s="421" t="s">
        <v>150</v>
      </c>
      <c r="AU23" s="426"/>
      <c r="AV23" s="426"/>
      <c r="AW23" s="426"/>
      <c r="AX23" s="426"/>
      <c r="AY23" s="426"/>
      <c r="AZ23" s="426"/>
      <c r="BA23" s="426"/>
      <c r="BB23" s="426"/>
      <c r="BC23" s="426"/>
      <c r="BD23" s="426"/>
      <c r="BE23" s="426"/>
      <c r="BF23" s="426"/>
      <c r="BG23" s="426"/>
      <c r="BH23" s="426"/>
      <c r="BI23" s="423" t="s">
        <v>151</v>
      </c>
      <c r="BJ23" s="425"/>
      <c r="BK23" s="425"/>
      <c r="BL23" s="425"/>
      <c r="BM23" s="425"/>
      <c r="BN23" s="425"/>
      <c r="BO23" s="425"/>
      <c r="BP23" s="425"/>
      <c r="BQ23" s="425"/>
      <c r="BR23" s="425"/>
      <c r="BS23" s="425"/>
      <c r="BT23" s="425"/>
      <c r="BU23" s="425"/>
      <c r="BV23" s="425"/>
      <c r="BW23" s="425"/>
      <c r="BX23" s="425"/>
      <c r="BY23" s="425"/>
      <c r="BZ23" s="56"/>
      <c r="CA23" s="56"/>
      <c r="CB23" s="56"/>
      <c r="CC23" s="56"/>
    </row>
    <row r="24" spans="1:141" ht="5.0999999999999996" customHeight="1" x14ac:dyDescent="0.2">
      <c r="A24" s="119"/>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20"/>
      <c r="AT24" s="121"/>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51"/>
      <c r="CE24" s="51"/>
      <c r="CF24" s="51"/>
      <c r="CG24" s="51"/>
      <c r="CH24" s="51"/>
      <c r="CI24" s="51"/>
      <c r="CJ24" s="51"/>
      <c r="CK24" s="51"/>
      <c r="CL24" s="51"/>
      <c r="CM24" s="51"/>
      <c r="CN24" s="51"/>
      <c r="CO24" s="122"/>
      <c r="CP24" s="123"/>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row>
    <row r="25" spans="1:141" ht="5.0999999999999996" hidden="1" customHeight="1" x14ac:dyDescent="0.2">
      <c r="A25" s="124"/>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5"/>
      <c r="AT25" s="126"/>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s="124"/>
      <c r="BR25" s="124"/>
      <c r="BS25" s="124"/>
      <c r="BT25" s="124"/>
      <c r="BU25" s="124"/>
      <c r="BV25" s="124"/>
      <c r="BW25" s="124"/>
      <c r="BX25" s="124"/>
      <c r="BY25" s="124"/>
      <c r="BZ25" s="124"/>
      <c r="CA25" s="124"/>
      <c r="CB25" s="124"/>
      <c r="CC25" s="124"/>
      <c r="CD25" s="26"/>
      <c r="CE25" s="26"/>
      <c r="CF25" s="26"/>
      <c r="CG25" s="26"/>
      <c r="CH25" s="26"/>
      <c r="CI25" s="26"/>
      <c r="CJ25" s="26"/>
      <c r="CK25" s="26"/>
      <c r="CL25" s="26"/>
      <c r="CM25" s="26"/>
      <c r="CN25" s="26"/>
      <c r="CO25" s="127"/>
      <c r="CP25" s="128"/>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row>
    <row r="26" spans="1:141" ht="39.950000000000003" hidden="1" customHeight="1" x14ac:dyDescent="0.2">
      <c r="A26" s="414" t="s">
        <v>152</v>
      </c>
      <c r="B26" s="416" t="s">
        <v>123</v>
      </c>
      <c r="C26" s="416"/>
      <c r="D26" s="56"/>
      <c r="E26" s="56"/>
      <c r="F26" s="56"/>
      <c r="G26" s="56"/>
      <c r="H26" s="56"/>
      <c r="I26" s="56"/>
      <c r="J26" s="56"/>
      <c r="K26" s="56"/>
      <c r="L26" s="56"/>
      <c r="M26" s="56"/>
      <c r="N26" s="56"/>
      <c r="O26" s="56"/>
      <c r="P26" s="56"/>
      <c r="Q26" s="56"/>
      <c r="R26" s="56"/>
      <c r="S26" s="56"/>
      <c r="T26" s="56"/>
      <c r="U26" s="56"/>
      <c r="V26" s="56"/>
      <c r="W26" s="56"/>
      <c r="X26" s="56"/>
      <c r="Y26" s="56"/>
      <c r="Z26" s="56"/>
      <c r="AA26" s="56"/>
      <c r="BF26" s="431" t="s">
        <v>153</v>
      </c>
      <c r="BG26" s="431"/>
      <c r="BH26" s="432" t="s">
        <v>154</v>
      </c>
      <c r="BI26" s="432"/>
      <c r="BJ26" s="433" t="s">
        <v>155</v>
      </c>
      <c r="BK26" s="433"/>
      <c r="BL26" s="55"/>
      <c r="BM26" s="55"/>
      <c r="BT26" s="55"/>
      <c r="BU26" s="55"/>
      <c r="BV26" s="55"/>
      <c r="BW26" s="55"/>
      <c r="BX26" s="55"/>
      <c r="BY26" s="55"/>
      <c r="BZ26" s="55"/>
      <c r="CA26" s="55"/>
      <c r="CB26" s="55"/>
      <c r="CC26" s="55"/>
      <c r="CD26" s="55"/>
      <c r="CE26" s="55"/>
      <c r="CF26" s="55"/>
      <c r="CG26" s="55"/>
      <c r="CH26" s="55"/>
      <c r="CI26" s="55"/>
      <c r="CJ26" s="55"/>
      <c r="CK26" s="55"/>
      <c r="CL26" s="55"/>
      <c r="CM26" s="55"/>
      <c r="CN26" s="55"/>
      <c r="CO26" s="112"/>
      <c r="CP26" s="111"/>
      <c r="CQ26" s="55"/>
      <c r="CR26" s="55"/>
      <c r="CS26" s="55"/>
      <c r="CT26" s="55"/>
      <c r="CU26" s="55"/>
      <c r="CV26" s="55"/>
      <c r="CW26" s="55"/>
      <c r="CX26" s="55"/>
      <c r="CY26" s="55"/>
      <c r="CZ26" s="55"/>
      <c r="DA26" s="55"/>
      <c r="DB26" s="55"/>
      <c r="DC26" s="55"/>
      <c r="DD26" s="55"/>
      <c r="DE26" s="55"/>
    </row>
    <row r="27" spans="1:141" ht="5.0999999999999996" hidden="1" customHeight="1" x14ac:dyDescent="0.2">
      <c r="A27" s="415"/>
      <c r="B27" s="110"/>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116"/>
      <c r="CP27" s="117"/>
      <c r="CQ27" s="56"/>
      <c r="CR27" s="56"/>
      <c r="CS27" s="56"/>
      <c r="CT27" s="56"/>
      <c r="CU27" s="56"/>
      <c r="CV27" s="56"/>
      <c r="CW27" s="56"/>
      <c r="CX27" s="56"/>
      <c r="CY27" s="56"/>
      <c r="CZ27" s="56"/>
      <c r="DA27" s="56"/>
      <c r="DB27" s="56"/>
      <c r="DC27" s="56"/>
      <c r="DD27" s="56"/>
      <c r="DE27" s="56"/>
    </row>
    <row r="28" spans="1:141" ht="84" hidden="1" customHeight="1" x14ac:dyDescent="0.2">
      <c r="A28" s="415"/>
      <c r="B28" s="416" t="s">
        <v>9</v>
      </c>
      <c r="C28" s="115" t="s">
        <v>127</v>
      </c>
      <c r="D28" s="56"/>
      <c r="E28" s="56"/>
      <c r="F28" s="56"/>
      <c r="G28" s="56"/>
      <c r="H28" s="56"/>
      <c r="I28" s="56"/>
      <c r="J28" s="56"/>
      <c r="K28" s="56"/>
      <c r="L28" s="56"/>
      <c r="M28" s="56"/>
      <c r="N28" s="56"/>
      <c r="O28" s="56"/>
      <c r="P28" s="56"/>
      <c r="Q28" s="56"/>
      <c r="R28" s="56"/>
      <c r="S28" s="56"/>
      <c r="T28" s="56"/>
      <c r="U28" s="56"/>
      <c r="V28" s="56"/>
      <c r="W28" s="56"/>
      <c r="X28" s="56"/>
      <c r="Y28" s="56"/>
      <c r="Z28" s="56"/>
      <c r="AA28" s="56"/>
      <c r="BE28" s="56"/>
      <c r="BF28" s="417" t="s">
        <v>128</v>
      </c>
      <c r="BG28" s="417"/>
      <c r="BH28" s="418" t="s">
        <v>129</v>
      </c>
      <c r="BI28" s="418"/>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116"/>
      <c r="CP28" s="117"/>
      <c r="CQ28" s="56"/>
      <c r="CR28" s="56"/>
      <c r="CS28" s="56"/>
      <c r="CT28" s="56"/>
      <c r="CU28" s="56"/>
      <c r="CV28" s="56"/>
      <c r="CW28" s="56"/>
      <c r="CX28" s="56"/>
      <c r="CY28" s="56"/>
      <c r="CZ28" s="56"/>
      <c r="DA28" s="56"/>
      <c r="DB28" s="56"/>
      <c r="DC28" s="56"/>
      <c r="DD28" s="56"/>
      <c r="DE28" s="56"/>
    </row>
    <row r="29" spans="1:141" ht="5.0999999999999996" hidden="1" customHeight="1" x14ac:dyDescent="0.2">
      <c r="A29" s="415"/>
      <c r="B29" s="41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116"/>
      <c r="CP29" s="117"/>
      <c r="CQ29" s="56"/>
      <c r="CR29" s="56"/>
      <c r="CS29" s="56"/>
      <c r="CT29" s="56"/>
      <c r="CU29" s="56"/>
      <c r="CV29" s="56"/>
      <c r="CW29" s="56"/>
      <c r="CX29" s="56"/>
      <c r="CY29" s="56"/>
      <c r="CZ29" s="56"/>
      <c r="DA29" s="56"/>
      <c r="DB29" s="56"/>
      <c r="DC29" s="56"/>
      <c r="DD29" s="56"/>
      <c r="DE29" s="56"/>
    </row>
    <row r="30" spans="1:141" ht="30" hidden="1" customHeight="1" x14ac:dyDescent="0.2">
      <c r="A30" s="415"/>
      <c r="B30" s="416"/>
      <c r="C30" s="118" t="s">
        <v>130</v>
      </c>
      <c r="D30" s="56"/>
      <c r="E30" s="56"/>
      <c r="F30" s="56"/>
      <c r="G30" s="56"/>
      <c r="H30" s="56"/>
      <c r="I30" s="56"/>
      <c r="J30" s="56"/>
      <c r="K30" s="56"/>
      <c r="L30" s="56"/>
      <c r="M30" s="56"/>
      <c r="N30" s="56"/>
      <c r="O30" s="56"/>
      <c r="P30" s="56"/>
      <c r="Q30" s="56"/>
      <c r="R30" s="56"/>
      <c r="S30" s="56"/>
      <c r="T30" s="56"/>
      <c r="U30" s="56"/>
      <c r="V30" s="56"/>
      <c r="W30" s="56"/>
      <c r="X30" s="56"/>
      <c r="Y30" s="56"/>
      <c r="Z30" s="56"/>
      <c r="AA30" s="56"/>
      <c r="BE30" s="56"/>
      <c r="BF30" s="56"/>
      <c r="BG30" s="56"/>
      <c r="BH30" s="56"/>
      <c r="BI30" s="56"/>
      <c r="BJ30" s="419" t="s">
        <v>131</v>
      </c>
      <c r="BK30" s="420"/>
      <c r="BL30" s="420"/>
      <c r="BM30" s="420"/>
      <c r="BN30" s="420"/>
      <c r="BO30" s="420"/>
      <c r="BP30" s="420"/>
      <c r="BQ30" s="420"/>
      <c r="BR30" s="420"/>
      <c r="BS30" s="420"/>
      <c r="BT30" s="423" t="s">
        <v>132</v>
      </c>
      <c r="BU30" s="425"/>
      <c r="BV30" s="425"/>
      <c r="BW30" s="425"/>
      <c r="BX30" s="425"/>
      <c r="BY30" s="425"/>
      <c r="BZ30" s="425"/>
      <c r="CA30" s="425"/>
      <c r="CB30" s="425"/>
      <c r="CC30" s="421" t="s">
        <v>133</v>
      </c>
      <c r="CD30" s="426"/>
      <c r="CE30" s="426"/>
      <c r="CF30" s="426"/>
      <c r="CG30" s="426"/>
      <c r="CH30" s="426"/>
      <c r="CI30" s="426"/>
      <c r="CJ30" s="426"/>
      <c r="CK30" s="426"/>
      <c r="CL30" s="426"/>
      <c r="CM30" s="427" t="s">
        <v>134</v>
      </c>
      <c r="CN30" s="428"/>
      <c r="CO30" s="428"/>
      <c r="CP30" s="428"/>
      <c r="CQ30" s="428"/>
      <c r="CR30" s="428"/>
      <c r="CS30" s="428"/>
      <c r="CT30" s="428"/>
      <c r="CU30" s="428"/>
      <c r="CV30" s="429" t="s">
        <v>135</v>
      </c>
      <c r="CW30" s="430"/>
      <c r="CX30" s="430"/>
      <c r="CY30" s="430"/>
      <c r="CZ30" s="430"/>
      <c r="DA30" s="430"/>
      <c r="DB30" s="430"/>
      <c r="DC30" s="430"/>
      <c r="DD30" s="430"/>
      <c r="DE30" s="430"/>
    </row>
    <row r="31" spans="1:141" ht="5.0999999999999996" hidden="1" customHeight="1" x14ac:dyDescent="0.2">
      <c r="A31" s="415"/>
      <c r="B31" s="110"/>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116"/>
      <c r="CP31" s="117"/>
      <c r="CQ31" s="56"/>
      <c r="CR31" s="56"/>
      <c r="CS31" s="56"/>
      <c r="CT31" s="56"/>
      <c r="CU31" s="56"/>
      <c r="CV31" s="56"/>
      <c r="CW31" s="56"/>
      <c r="CX31" s="56"/>
      <c r="CY31" s="56"/>
      <c r="CZ31" s="56"/>
      <c r="DA31" s="56"/>
      <c r="DB31" s="56"/>
      <c r="DC31" s="56"/>
      <c r="DD31" s="56"/>
      <c r="DE31" s="56"/>
      <c r="DF31" s="56"/>
    </row>
    <row r="32" spans="1:141" ht="76.5" hidden="1" x14ac:dyDescent="0.2">
      <c r="A32" s="415"/>
      <c r="B32" s="416" t="s">
        <v>136</v>
      </c>
      <c r="C32" s="115" t="s">
        <v>127</v>
      </c>
      <c r="D32" s="56"/>
      <c r="E32" s="56"/>
      <c r="F32" s="56"/>
      <c r="G32" s="56"/>
      <c r="H32" s="56"/>
      <c r="I32" s="56"/>
      <c r="J32" s="56"/>
      <c r="K32" s="56"/>
      <c r="L32" s="56"/>
      <c r="M32" s="56"/>
      <c r="N32" s="56"/>
      <c r="O32" s="56"/>
      <c r="P32" s="56"/>
      <c r="Q32" s="56"/>
      <c r="R32" s="56"/>
      <c r="S32" s="56"/>
      <c r="T32" s="56"/>
      <c r="U32" s="56"/>
      <c r="V32" s="56"/>
      <c r="W32" s="56"/>
      <c r="X32" s="56"/>
      <c r="Y32" s="56"/>
      <c r="Z32" s="56"/>
      <c r="AA32" s="56"/>
      <c r="BE32" s="56"/>
      <c r="BF32" s="417" t="s">
        <v>128</v>
      </c>
      <c r="BG32" s="417"/>
      <c r="BH32" s="418" t="s">
        <v>129</v>
      </c>
      <c r="BI32" s="418"/>
      <c r="BJ32" s="115"/>
      <c r="BK32" s="110"/>
      <c r="BL32" s="110"/>
      <c r="BM32" s="110"/>
      <c r="BN32" s="110"/>
      <c r="BO32" s="110"/>
      <c r="BP32" s="110"/>
      <c r="BQ32" s="110"/>
      <c r="BR32" s="110"/>
      <c r="BS32" s="110"/>
      <c r="BT32" s="115"/>
      <c r="BU32" s="56"/>
      <c r="BV32" s="56"/>
      <c r="BW32" s="56"/>
      <c r="BX32" s="56"/>
      <c r="BY32" s="56"/>
      <c r="BZ32" s="56"/>
      <c r="CA32" s="56"/>
      <c r="CB32" s="56"/>
      <c r="CC32" s="115"/>
      <c r="CD32" s="56"/>
      <c r="CE32" s="56"/>
      <c r="CF32" s="56"/>
      <c r="CG32" s="56"/>
      <c r="CH32" s="56"/>
      <c r="CI32" s="56"/>
      <c r="CJ32" s="56"/>
      <c r="CK32" s="56"/>
      <c r="CN32" s="56"/>
      <c r="CO32" s="116"/>
      <c r="CP32" s="117"/>
      <c r="CQ32" s="56"/>
      <c r="CR32" s="56"/>
      <c r="CS32" s="56"/>
      <c r="CT32" s="56"/>
      <c r="CU32" s="56"/>
      <c r="CV32" s="56"/>
      <c r="CW32" s="56"/>
      <c r="CX32" s="56"/>
      <c r="CY32" s="56"/>
      <c r="CZ32" s="56"/>
      <c r="DA32" s="56"/>
      <c r="DB32" s="56"/>
      <c r="DC32" s="56"/>
      <c r="DD32" s="56"/>
      <c r="DE32" s="56"/>
      <c r="DF32" s="56"/>
    </row>
    <row r="33" spans="1:141" ht="5.0999999999999996" hidden="1" customHeight="1" x14ac:dyDescent="0.2">
      <c r="A33" s="415"/>
      <c r="B33" s="41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116"/>
      <c r="CP33" s="117"/>
      <c r="CQ33" s="56"/>
      <c r="CR33" s="56"/>
      <c r="CS33" s="56"/>
      <c r="CT33" s="56"/>
      <c r="CU33" s="56"/>
      <c r="CV33" s="56"/>
      <c r="CW33" s="56"/>
      <c r="CX33" s="56"/>
      <c r="CY33" s="56"/>
      <c r="CZ33" s="56"/>
      <c r="DA33" s="56"/>
      <c r="DB33" s="56"/>
      <c r="DC33" s="56"/>
      <c r="DD33" s="56"/>
      <c r="DE33" s="56"/>
      <c r="DF33" s="56"/>
    </row>
    <row r="34" spans="1:141" ht="30" hidden="1" customHeight="1" x14ac:dyDescent="0.2">
      <c r="A34" s="415"/>
      <c r="B34" s="416"/>
      <c r="C34" s="118" t="s">
        <v>130</v>
      </c>
      <c r="D34" s="56"/>
      <c r="E34" s="56"/>
      <c r="F34" s="56"/>
      <c r="G34" s="56"/>
      <c r="H34" s="56"/>
      <c r="I34" s="56"/>
      <c r="J34" s="56"/>
      <c r="K34" s="56"/>
      <c r="L34" s="56"/>
      <c r="M34" s="56"/>
      <c r="N34" s="56"/>
      <c r="O34" s="56"/>
      <c r="P34" s="56"/>
      <c r="Q34" s="56"/>
      <c r="R34" s="56"/>
      <c r="S34" s="56"/>
      <c r="T34" s="56"/>
      <c r="U34" s="56"/>
      <c r="V34" s="56"/>
      <c r="W34" s="56"/>
      <c r="X34" s="56"/>
      <c r="Y34" s="56"/>
      <c r="Z34" s="56"/>
      <c r="AA34" s="56"/>
      <c r="BE34" s="56"/>
      <c r="BF34" s="56"/>
      <c r="BG34" s="56"/>
      <c r="BH34" s="56"/>
      <c r="BI34" s="56"/>
      <c r="BJ34" s="419" t="s">
        <v>156</v>
      </c>
      <c r="BK34" s="420"/>
      <c r="BL34" s="420"/>
      <c r="BM34" s="420"/>
      <c r="BN34" s="420"/>
      <c r="BO34" s="420"/>
      <c r="BP34" s="420"/>
      <c r="BQ34" s="420"/>
      <c r="BR34" s="420"/>
      <c r="BS34" s="420"/>
      <c r="BT34" s="420"/>
      <c r="BU34" s="420"/>
      <c r="BV34" s="420"/>
      <c r="BW34" s="420"/>
      <c r="BX34" s="420"/>
      <c r="BY34" s="420"/>
      <c r="BZ34" s="421" t="s">
        <v>157</v>
      </c>
      <c r="CA34" s="422"/>
      <c r="CB34" s="422"/>
      <c r="CC34" s="422"/>
      <c r="CD34" s="422"/>
      <c r="CE34" s="422"/>
      <c r="CF34" s="422"/>
      <c r="CG34" s="422"/>
      <c r="CH34" s="422"/>
      <c r="CI34" s="422"/>
      <c r="CJ34" s="422"/>
      <c r="CK34" s="422"/>
      <c r="CL34" s="422"/>
      <c r="CM34" s="422"/>
      <c r="CN34" s="422"/>
      <c r="CO34" s="422"/>
      <c r="CP34" s="423" t="s">
        <v>158</v>
      </c>
      <c r="CQ34" s="424"/>
      <c r="CR34" s="424"/>
      <c r="CS34" s="424"/>
      <c r="CT34" s="424"/>
      <c r="CU34" s="424"/>
      <c r="CV34" s="424"/>
      <c r="CW34" s="424"/>
      <c r="CX34" s="424"/>
      <c r="CY34" s="424"/>
      <c r="CZ34" s="424"/>
      <c r="DA34" s="424"/>
      <c r="DB34" s="424"/>
      <c r="DC34" s="424"/>
      <c r="DD34" s="424"/>
      <c r="DE34" s="424"/>
    </row>
    <row r="35" spans="1:141" ht="5.0999999999999996" hidden="1" customHeight="1" x14ac:dyDescent="0.2">
      <c r="A35" s="119"/>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20"/>
      <c r="AT35" s="121"/>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c r="BY35" s="119"/>
      <c r="BZ35" s="119"/>
      <c r="CA35" s="119"/>
      <c r="CB35" s="119"/>
      <c r="CC35" s="119"/>
      <c r="CD35" s="51"/>
      <c r="CE35" s="51"/>
      <c r="CF35" s="51"/>
      <c r="CG35" s="51"/>
      <c r="CH35" s="51"/>
      <c r="CI35" s="51"/>
      <c r="CJ35" s="51"/>
      <c r="CK35" s="51"/>
      <c r="CL35" s="51"/>
      <c r="CM35" s="51"/>
      <c r="CN35" s="51"/>
      <c r="CO35" s="122"/>
      <c r="CP35" s="123"/>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row>
    <row r="36" spans="1:141" ht="5.0999999999999996" hidden="1" customHeight="1" x14ac:dyDescent="0.2">
      <c r="A36" s="124"/>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5"/>
      <c r="AT36" s="126"/>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c r="BV36" s="124"/>
      <c r="BW36" s="124"/>
      <c r="BX36" s="124"/>
      <c r="BY36" s="124"/>
      <c r="BZ36" s="124"/>
      <c r="CA36" s="124"/>
      <c r="CB36" s="124"/>
      <c r="CC36" s="124"/>
      <c r="CD36" s="26"/>
      <c r="CE36" s="26"/>
      <c r="CF36" s="26"/>
      <c r="CG36" s="26"/>
      <c r="CH36" s="26"/>
      <c r="CI36" s="26"/>
      <c r="CJ36" s="26"/>
      <c r="CK36" s="26"/>
      <c r="CL36" s="26"/>
      <c r="CM36" s="26"/>
      <c r="CN36" s="26"/>
      <c r="CO36" s="127"/>
      <c r="CP36" s="128"/>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row>
    <row r="37" spans="1:141" ht="39.950000000000003" hidden="1" customHeight="1" x14ac:dyDescent="0.2">
      <c r="A37" s="414" t="s">
        <v>159</v>
      </c>
      <c r="B37" s="416" t="s">
        <v>123</v>
      </c>
      <c r="C37" s="416"/>
      <c r="D37" s="56"/>
      <c r="E37" s="56"/>
      <c r="F37" s="56"/>
      <c r="G37" s="56"/>
      <c r="H37" s="56"/>
      <c r="I37" s="56"/>
      <c r="J37" s="56"/>
      <c r="K37" s="56"/>
      <c r="L37" s="56"/>
      <c r="M37" s="56"/>
      <c r="N37" s="56"/>
      <c r="O37" s="56"/>
      <c r="P37" s="56"/>
      <c r="Q37" s="56"/>
      <c r="R37" s="56"/>
      <c r="S37" s="56"/>
      <c r="T37" s="56"/>
      <c r="U37" s="56"/>
      <c r="V37" s="56"/>
      <c r="W37" s="56"/>
      <c r="X37" s="56"/>
      <c r="Y37" s="56"/>
      <c r="Z37" s="56"/>
      <c r="AA37" s="56"/>
      <c r="BX37" s="431" t="s">
        <v>160</v>
      </c>
      <c r="BY37" s="431"/>
      <c r="BZ37" s="432" t="s">
        <v>161</v>
      </c>
      <c r="CA37" s="432"/>
      <c r="CB37" s="433" t="s">
        <v>162</v>
      </c>
      <c r="CC37" s="433"/>
      <c r="CD37" s="56"/>
      <c r="CE37" s="56"/>
      <c r="CF37" s="56"/>
      <c r="CG37" s="56"/>
      <c r="CH37" s="56"/>
      <c r="CI37" s="56"/>
      <c r="CJ37" s="56"/>
      <c r="CK37" s="56"/>
      <c r="CL37" s="56"/>
      <c r="CM37" s="56"/>
      <c r="CN37" s="56"/>
      <c r="CO37" s="116"/>
      <c r="CP37" s="117"/>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row>
    <row r="38" spans="1:141" ht="5.0999999999999996" hidden="1" customHeight="1" x14ac:dyDescent="0.2">
      <c r="A38" s="415"/>
      <c r="B38" s="11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BX38" s="56"/>
      <c r="BY38" s="56"/>
      <c r="BZ38" s="56"/>
      <c r="CA38" s="56"/>
      <c r="CB38" s="56"/>
      <c r="CC38" s="56"/>
      <c r="CD38" s="56"/>
      <c r="CE38" s="56"/>
      <c r="CF38" s="56"/>
      <c r="CG38" s="56"/>
      <c r="CH38" s="56"/>
      <c r="CI38" s="56"/>
      <c r="CJ38" s="56"/>
      <c r="CK38" s="56"/>
      <c r="CL38" s="56"/>
      <c r="CM38" s="56"/>
      <c r="CN38" s="56"/>
      <c r="CO38" s="116"/>
      <c r="CP38" s="117"/>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row>
    <row r="39" spans="1:141" ht="84" hidden="1" customHeight="1" x14ac:dyDescent="0.2">
      <c r="A39" s="415"/>
      <c r="B39" s="416" t="s">
        <v>9</v>
      </c>
      <c r="C39" s="115" t="s">
        <v>127</v>
      </c>
      <c r="D39" s="56"/>
      <c r="E39" s="56"/>
      <c r="F39" s="56"/>
      <c r="G39" s="56"/>
      <c r="H39" s="56"/>
      <c r="I39" s="56"/>
      <c r="J39" s="56"/>
      <c r="K39" s="56"/>
      <c r="L39" s="56"/>
      <c r="M39" s="56"/>
      <c r="N39" s="56"/>
      <c r="O39" s="56"/>
      <c r="P39" s="56"/>
      <c r="Q39" s="56"/>
      <c r="R39" s="56"/>
      <c r="S39" s="56"/>
      <c r="T39" s="56"/>
      <c r="U39" s="56"/>
      <c r="V39" s="56"/>
      <c r="W39" s="56"/>
      <c r="X39" s="56"/>
      <c r="Y39" s="56"/>
      <c r="Z39" s="56"/>
      <c r="AA39" s="56"/>
      <c r="BV39" s="417" t="s">
        <v>128</v>
      </c>
      <c r="BW39" s="417"/>
      <c r="BX39" s="418" t="s">
        <v>129</v>
      </c>
      <c r="BY39" s="418"/>
      <c r="BZ39" s="56"/>
      <c r="CA39" s="56"/>
      <c r="CB39" s="56"/>
      <c r="CC39" s="56"/>
      <c r="CD39" s="56"/>
      <c r="CE39" s="56"/>
      <c r="CF39" s="56"/>
      <c r="CG39" s="56"/>
      <c r="CH39" s="56"/>
      <c r="CI39" s="56"/>
      <c r="CJ39" s="56"/>
      <c r="CK39" s="56"/>
      <c r="CL39" s="56"/>
      <c r="CM39" s="56"/>
      <c r="CN39" s="56"/>
      <c r="CO39" s="116"/>
      <c r="CP39" s="117"/>
      <c r="CQ39" s="56"/>
      <c r="CR39" s="56"/>
      <c r="CS39" s="56"/>
      <c r="CT39" s="56"/>
      <c r="CU39" s="56"/>
      <c r="CV39" s="56"/>
      <c r="CW39" s="56"/>
      <c r="CX39" s="56"/>
      <c r="CY39" s="56"/>
      <c r="CZ39" s="56"/>
      <c r="DA39" s="56"/>
      <c r="DB39" s="56"/>
      <c r="DC39" s="56"/>
      <c r="DD39" s="56"/>
      <c r="DG39" s="56"/>
      <c r="DH39" s="56"/>
      <c r="DI39" s="56"/>
      <c r="DJ39" s="56"/>
      <c r="DK39" s="56"/>
      <c r="DL39" s="56"/>
      <c r="DM39" s="56"/>
      <c r="DN39" s="56"/>
      <c r="DO39" s="56"/>
      <c r="DP39" s="56"/>
      <c r="DQ39" s="56"/>
      <c r="DR39" s="56"/>
      <c r="DS39" s="56"/>
      <c r="DT39" s="56"/>
      <c r="DU39" s="56"/>
    </row>
    <row r="40" spans="1:141" ht="5.0999999999999996" hidden="1" customHeight="1" x14ac:dyDescent="0.2">
      <c r="A40" s="415"/>
      <c r="B40" s="41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BX40" s="56"/>
      <c r="BY40" s="56"/>
      <c r="BZ40" s="56"/>
      <c r="CA40" s="56"/>
      <c r="CB40" s="56"/>
      <c r="CC40" s="56"/>
      <c r="CD40" s="56"/>
      <c r="CE40" s="56"/>
      <c r="CF40" s="56"/>
      <c r="CG40" s="56"/>
      <c r="CH40" s="56"/>
      <c r="CI40" s="56"/>
      <c r="CJ40" s="56"/>
      <c r="CK40" s="56"/>
      <c r="CL40" s="56"/>
      <c r="CM40" s="56"/>
      <c r="CN40" s="56"/>
      <c r="CO40" s="116"/>
      <c r="CP40" s="117"/>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row>
    <row r="41" spans="1:141" ht="30" hidden="1" customHeight="1" x14ac:dyDescent="0.2">
      <c r="A41" s="415"/>
      <c r="B41" s="416"/>
      <c r="C41" s="118" t="s">
        <v>130</v>
      </c>
      <c r="D41" s="56"/>
      <c r="E41" s="56"/>
      <c r="F41" s="56"/>
      <c r="G41" s="56"/>
      <c r="H41" s="56"/>
      <c r="I41" s="56"/>
      <c r="J41" s="56"/>
      <c r="K41" s="56"/>
      <c r="L41" s="56"/>
      <c r="M41" s="56"/>
      <c r="N41" s="56"/>
      <c r="O41" s="56"/>
      <c r="P41" s="56"/>
      <c r="Q41" s="56"/>
      <c r="R41" s="56"/>
      <c r="S41" s="56"/>
      <c r="T41" s="56"/>
      <c r="U41" s="56"/>
      <c r="V41" s="56"/>
      <c r="W41" s="56"/>
      <c r="X41" s="56"/>
      <c r="Y41" s="56"/>
      <c r="Z41" s="56"/>
      <c r="AA41" s="56"/>
      <c r="BX41" s="56"/>
      <c r="BY41" s="56"/>
      <c r="BZ41" s="419" t="s">
        <v>144</v>
      </c>
      <c r="CA41" s="419"/>
      <c r="CB41" s="419"/>
      <c r="CC41" s="419"/>
      <c r="CD41" s="419"/>
      <c r="CE41" s="419"/>
      <c r="CF41" s="419"/>
      <c r="CG41" s="419"/>
      <c r="CH41" s="419"/>
      <c r="CI41" s="419"/>
      <c r="CJ41" s="423" t="s">
        <v>145</v>
      </c>
      <c r="CK41" s="423"/>
      <c r="CL41" s="423"/>
      <c r="CM41" s="423"/>
      <c r="CN41" s="423"/>
      <c r="CO41" s="423"/>
      <c r="CP41" s="423"/>
      <c r="CQ41" s="423"/>
      <c r="CR41" s="423"/>
      <c r="CS41" s="421" t="s">
        <v>146</v>
      </c>
      <c r="CT41" s="421"/>
      <c r="CU41" s="421"/>
      <c r="CV41" s="421"/>
      <c r="CW41" s="421"/>
      <c r="CX41" s="421"/>
      <c r="CY41" s="421"/>
      <c r="CZ41" s="421"/>
      <c r="DA41" s="421"/>
      <c r="DB41" s="421"/>
      <c r="DC41" s="427" t="s">
        <v>147</v>
      </c>
      <c r="DD41" s="427"/>
      <c r="DE41" s="427"/>
      <c r="DF41" s="427"/>
      <c r="DG41" s="427"/>
      <c r="DH41" s="427"/>
      <c r="DI41" s="427"/>
      <c r="DJ41" s="427"/>
      <c r="DK41" s="427"/>
      <c r="DL41" s="429" t="s">
        <v>148</v>
      </c>
      <c r="DM41" s="429"/>
      <c r="DN41" s="429"/>
      <c r="DO41" s="429"/>
      <c r="DP41" s="429"/>
      <c r="DQ41" s="429"/>
      <c r="DR41" s="429"/>
      <c r="DS41" s="429"/>
      <c r="DT41" s="429"/>
      <c r="DU41" s="429"/>
    </row>
    <row r="42" spans="1:141" ht="5.0999999999999996" hidden="1" customHeight="1" x14ac:dyDescent="0.2">
      <c r="A42" s="415"/>
      <c r="B42" s="110"/>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BV42" s="56"/>
      <c r="BW42" s="56"/>
      <c r="BX42" s="56"/>
      <c r="BY42" s="56"/>
      <c r="BZ42" s="56"/>
      <c r="CA42" s="56"/>
      <c r="CB42" s="56"/>
      <c r="CC42" s="56"/>
      <c r="CD42" s="56"/>
      <c r="CE42" s="56"/>
      <c r="CF42" s="56"/>
      <c r="CG42" s="56"/>
      <c r="CH42" s="56"/>
      <c r="CI42" s="56"/>
      <c r="CJ42" s="56"/>
      <c r="CK42" s="56"/>
      <c r="CL42" s="56"/>
      <c r="CM42" s="56"/>
      <c r="CN42" s="56"/>
      <c r="CO42" s="116"/>
      <c r="CP42" s="117"/>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row>
    <row r="43" spans="1:141" ht="84" hidden="1" customHeight="1" x14ac:dyDescent="0.2">
      <c r="A43" s="415"/>
      <c r="B43" s="416" t="s">
        <v>136</v>
      </c>
      <c r="C43" s="115" t="s">
        <v>127</v>
      </c>
      <c r="D43" s="56"/>
      <c r="E43" s="56"/>
      <c r="F43" s="56"/>
      <c r="G43" s="56"/>
      <c r="H43" s="56"/>
      <c r="I43" s="56"/>
      <c r="J43" s="56"/>
      <c r="K43" s="56"/>
      <c r="L43" s="56"/>
      <c r="M43" s="56"/>
      <c r="N43" s="56"/>
      <c r="O43" s="56"/>
      <c r="P43" s="56"/>
      <c r="Q43" s="56"/>
      <c r="R43" s="56"/>
      <c r="S43" s="56"/>
      <c r="T43" s="56"/>
      <c r="U43" s="56"/>
      <c r="V43" s="56"/>
      <c r="W43" s="56"/>
      <c r="X43" s="56"/>
      <c r="Y43" s="56"/>
      <c r="Z43" s="56"/>
      <c r="AA43" s="56"/>
      <c r="BV43" s="417" t="s">
        <v>128</v>
      </c>
      <c r="BW43" s="417"/>
      <c r="BX43" s="418" t="s">
        <v>129</v>
      </c>
      <c r="BY43" s="418"/>
      <c r="BZ43" s="115"/>
      <c r="CA43" s="110"/>
      <c r="CB43" s="110"/>
      <c r="CC43" s="110"/>
      <c r="CD43" s="110"/>
      <c r="CE43" s="110"/>
      <c r="CF43" s="110"/>
      <c r="CG43" s="110"/>
      <c r="CH43" s="110"/>
      <c r="CI43" s="110"/>
      <c r="CJ43" s="115"/>
      <c r="CK43" s="56"/>
      <c r="CL43" s="56"/>
      <c r="CM43" s="56"/>
      <c r="CN43" s="56"/>
      <c r="CO43" s="116"/>
      <c r="CP43" s="117"/>
      <c r="CQ43" s="56"/>
      <c r="CR43" s="56"/>
      <c r="CS43" s="115"/>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row>
    <row r="44" spans="1:141" ht="5.0999999999999996" hidden="1" customHeight="1" x14ac:dyDescent="0.2">
      <c r="A44" s="415"/>
      <c r="B44" s="41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BV44" s="56"/>
      <c r="BW44" s="56"/>
      <c r="BX44" s="56"/>
      <c r="BY44" s="56"/>
      <c r="BZ44" s="56"/>
      <c r="CA44" s="56"/>
      <c r="CB44" s="56"/>
      <c r="CC44" s="56"/>
      <c r="CD44" s="56"/>
      <c r="CE44" s="56"/>
      <c r="CF44" s="56"/>
      <c r="CG44" s="56"/>
      <c r="CH44" s="56"/>
      <c r="CI44" s="56"/>
      <c r="CJ44" s="56"/>
      <c r="CK44" s="56"/>
      <c r="CL44" s="56"/>
      <c r="CM44" s="56"/>
      <c r="CN44" s="56"/>
      <c r="CO44" s="116"/>
      <c r="CP44" s="117"/>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row>
    <row r="45" spans="1:141" ht="30" hidden="1" customHeight="1" x14ac:dyDescent="0.2">
      <c r="A45" s="415"/>
      <c r="B45" s="416"/>
      <c r="C45" s="118" t="s">
        <v>130</v>
      </c>
      <c r="D45" s="56"/>
      <c r="E45" s="56"/>
      <c r="F45" s="56"/>
      <c r="G45" s="56"/>
      <c r="H45" s="56"/>
      <c r="I45" s="56"/>
      <c r="J45" s="56"/>
      <c r="K45" s="56"/>
      <c r="L45" s="56"/>
      <c r="M45" s="56"/>
      <c r="N45" s="56"/>
      <c r="O45" s="56"/>
      <c r="P45" s="56"/>
      <c r="Q45" s="56"/>
      <c r="R45" s="56"/>
      <c r="S45" s="56"/>
      <c r="T45" s="56"/>
      <c r="U45" s="56"/>
      <c r="V45" s="56"/>
      <c r="W45" s="56"/>
      <c r="X45" s="56"/>
      <c r="Y45" s="56"/>
      <c r="Z45" s="56"/>
      <c r="AA45" s="56"/>
      <c r="BX45" s="56"/>
      <c r="BY45" s="56"/>
      <c r="BZ45" s="419" t="s">
        <v>163</v>
      </c>
      <c r="CA45" s="419"/>
      <c r="CB45" s="419"/>
      <c r="CC45" s="419"/>
      <c r="CD45" s="419"/>
      <c r="CE45" s="419"/>
      <c r="CF45" s="419"/>
      <c r="CG45" s="419"/>
      <c r="CH45" s="419"/>
      <c r="CI45" s="419"/>
      <c r="CJ45" s="419"/>
      <c r="CK45" s="419"/>
      <c r="CL45" s="419"/>
      <c r="CM45" s="419"/>
      <c r="CN45" s="419"/>
      <c r="CO45" s="419"/>
      <c r="CP45" s="421" t="s">
        <v>164</v>
      </c>
      <c r="CQ45" s="421"/>
      <c r="CR45" s="421"/>
      <c r="CS45" s="421"/>
      <c r="CT45" s="421"/>
      <c r="CU45" s="421"/>
      <c r="CV45" s="421"/>
      <c r="CW45" s="421"/>
      <c r="CX45" s="421"/>
      <c r="CY45" s="421"/>
      <c r="CZ45" s="421"/>
      <c r="DA45" s="421"/>
      <c r="DB45" s="421"/>
      <c r="DC45" s="421"/>
      <c r="DD45" s="421"/>
      <c r="DE45" s="423" t="s">
        <v>165</v>
      </c>
      <c r="DF45" s="423"/>
      <c r="DG45" s="423"/>
      <c r="DH45" s="423"/>
      <c r="DI45" s="423"/>
      <c r="DJ45" s="423"/>
      <c r="DK45" s="423"/>
      <c r="DL45" s="423"/>
      <c r="DM45" s="423"/>
      <c r="DN45" s="423"/>
      <c r="DO45" s="423"/>
      <c r="DP45" s="423"/>
      <c r="DQ45" s="423"/>
      <c r="DR45" s="423"/>
      <c r="DS45" s="423"/>
      <c r="DT45" s="423"/>
      <c r="DU45" s="423"/>
    </row>
    <row r="46" spans="1:141" ht="5.0999999999999996" hidden="1" customHeight="1" x14ac:dyDescent="0.2">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20"/>
      <c r="AT46" s="121"/>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51"/>
      <c r="CE46" s="51"/>
      <c r="CF46" s="51"/>
      <c r="CG46" s="51"/>
      <c r="CH46" s="51"/>
      <c r="CI46" s="51"/>
      <c r="CJ46" s="51"/>
      <c r="CK46" s="51"/>
      <c r="CL46" s="51"/>
      <c r="CM46" s="51"/>
      <c r="CN46" s="51"/>
      <c r="CO46" s="122"/>
      <c r="CP46" s="123"/>
      <c r="CQ46" s="51"/>
      <c r="CR46" s="51"/>
      <c r="CS46" s="51"/>
      <c r="CT46" s="51"/>
      <c r="CU46" s="51"/>
      <c r="CV46" s="51"/>
      <c r="CW46" s="51"/>
      <c r="CX46" s="51"/>
      <c r="CY46" s="51"/>
      <c r="CZ46" s="51"/>
      <c r="DA46" s="51"/>
      <c r="DB46" s="51"/>
      <c r="DC46" s="51"/>
      <c r="DD46" s="51"/>
      <c r="DE46" s="51"/>
      <c r="DF46" s="51"/>
      <c r="DG46" s="51"/>
      <c r="DH46" s="51"/>
      <c r="DI46" s="51"/>
      <c r="DJ46" s="51"/>
      <c r="DK46" s="51"/>
      <c r="DL46" s="51"/>
      <c r="DM46" s="51"/>
      <c r="DN46" s="51"/>
      <c r="DO46" s="51"/>
      <c r="DP46" s="51"/>
      <c r="DQ46" s="51"/>
      <c r="DR46" s="51"/>
      <c r="DS46" s="51"/>
      <c r="DT46" s="51"/>
      <c r="DU46" s="51"/>
      <c r="DV46" s="51"/>
      <c r="DW46" s="51"/>
      <c r="DX46" s="51"/>
      <c r="DY46" s="51"/>
      <c r="DZ46" s="51"/>
      <c r="EA46" s="51"/>
      <c r="EB46" s="51"/>
      <c r="EC46" s="51"/>
      <c r="ED46" s="51"/>
      <c r="EE46" s="51"/>
      <c r="EF46" s="51"/>
      <c r="EG46" s="51"/>
      <c r="EH46" s="51"/>
      <c r="EI46" s="51"/>
      <c r="EJ46" s="51"/>
      <c r="EK46" s="51"/>
    </row>
    <row r="47" spans="1:141" ht="5.0999999999999996" customHeight="1" x14ac:dyDescent="0.2">
      <c r="A47" s="124"/>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5"/>
      <c r="AT47" s="126"/>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26"/>
      <c r="CE47" s="26"/>
      <c r="CF47" s="26"/>
      <c r="CG47" s="26"/>
      <c r="CH47" s="26"/>
      <c r="CI47" s="26"/>
      <c r="CJ47" s="26"/>
      <c r="CK47" s="26"/>
      <c r="CL47" s="26"/>
      <c r="CM47" s="26"/>
      <c r="CN47" s="26"/>
      <c r="CO47" s="127"/>
      <c r="CP47" s="128"/>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row>
    <row r="48" spans="1:141" ht="12.75" customHeight="1" x14ac:dyDescent="0.2">
      <c r="D48" s="408" t="s">
        <v>166</v>
      </c>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08"/>
      <c r="AJ48" s="408"/>
      <c r="AK48" s="408"/>
      <c r="AL48" s="408"/>
      <c r="AM48" s="408"/>
      <c r="AN48" s="408"/>
      <c r="AO48" s="408"/>
      <c r="AP48" s="408"/>
      <c r="AQ48" s="408"/>
      <c r="AR48" s="408"/>
      <c r="AS48" s="409"/>
    </row>
    <row r="49" spans="4:45" x14ac:dyDescent="0.2">
      <c r="D49" s="408"/>
      <c r="E49" s="408"/>
      <c r="F49" s="408"/>
      <c r="G49" s="408"/>
      <c r="H49" s="408"/>
      <c r="I49" s="408"/>
      <c r="J49" s="408"/>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c r="AH49" s="408"/>
      <c r="AI49" s="408"/>
      <c r="AJ49" s="408"/>
      <c r="AK49" s="408"/>
      <c r="AL49" s="408"/>
      <c r="AM49" s="408"/>
      <c r="AN49" s="408"/>
      <c r="AO49" s="408"/>
      <c r="AP49" s="408"/>
      <c r="AQ49" s="408"/>
      <c r="AR49" s="408"/>
      <c r="AS49" s="409"/>
    </row>
    <row r="50" spans="4:45" x14ac:dyDescent="0.2">
      <c r="D50" s="408"/>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408"/>
      <c r="AM50" s="408"/>
      <c r="AN50" s="408"/>
      <c r="AO50" s="408"/>
      <c r="AP50" s="408"/>
      <c r="AQ50" s="408"/>
      <c r="AR50" s="408"/>
      <c r="AS50" s="409"/>
    </row>
    <row r="51" spans="4:45" x14ac:dyDescent="0.2">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c r="AP51" s="408"/>
      <c r="AQ51" s="408"/>
      <c r="AR51" s="408"/>
      <c r="AS51" s="409"/>
    </row>
    <row r="52" spans="4:45" x14ac:dyDescent="0.2">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J52" s="408"/>
      <c r="AK52" s="408"/>
      <c r="AL52" s="408"/>
      <c r="AM52" s="408"/>
      <c r="AN52" s="408"/>
      <c r="AO52" s="408"/>
      <c r="AP52" s="408"/>
      <c r="AQ52" s="408"/>
      <c r="AR52" s="408"/>
      <c r="AS52" s="409"/>
    </row>
    <row r="53" spans="4:45" x14ac:dyDescent="0.2">
      <c r="D53" s="408"/>
      <c r="E53" s="408"/>
      <c r="F53" s="408"/>
      <c r="G53" s="408"/>
      <c r="H53" s="40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408"/>
      <c r="AH53" s="408"/>
      <c r="AI53" s="408"/>
      <c r="AJ53" s="408"/>
      <c r="AK53" s="408"/>
      <c r="AL53" s="408"/>
      <c r="AM53" s="408"/>
      <c r="AN53" s="408"/>
      <c r="AO53" s="408"/>
      <c r="AP53" s="408"/>
      <c r="AQ53" s="408"/>
      <c r="AR53" s="408"/>
      <c r="AS53" s="409"/>
    </row>
    <row r="54" spans="4:45" x14ac:dyDescent="0.2">
      <c r="D54" s="408"/>
      <c r="E54" s="408"/>
      <c r="F54" s="408"/>
      <c r="G54" s="408"/>
      <c r="H54" s="408"/>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c r="AH54" s="408"/>
      <c r="AI54" s="408"/>
      <c r="AJ54" s="408"/>
      <c r="AK54" s="408"/>
      <c r="AL54" s="408"/>
      <c r="AM54" s="408"/>
      <c r="AN54" s="408"/>
      <c r="AO54" s="408"/>
      <c r="AP54" s="408"/>
      <c r="AQ54" s="408"/>
      <c r="AR54" s="408"/>
      <c r="AS54" s="409"/>
    </row>
    <row r="55" spans="4:45" x14ac:dyDescent="0.2">
      <c r="D55" s="408"/>
      <c r="E55" s="408"/>
      <c r="F55" s="408"/>
      <c r="G55" s="408"/>
      <c r="H55" s="408"/>
      <c r="I55" s="408"/>
      <c r="J55" s="408"/>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9"/>
    </row>
    <row r="56" spans="4:45" x14ac:dyDescent="0.2">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08"/>
      <c r="AI56" s="408"/>
      <c r="AJ56" s="408"/>
      <c r="AK56" s="408"/>
      <c r="AL56" s="408"/>
      <c r="AM56" s="408"/>
      <c r="AN56" s="408"/>
      <c r="AO56" s="408"/>
      <c r="AP56" s="408"/>
      <c r="AQ56" s="408"/>
      <c r="AR56" s="408"/>
      <c r="AS56" s="409"/>
    </row>
    <row r="57" spans="4:45" x14ac:dyDescent="0.2">
      <c r="D57" s="408"/>
      <c r="E57" s="408"/>
      <c r="F57" s="408"/>
      <c r="G57" s="408"/>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8"/>
      <c r="AK57" s="408"/>
      <c r="AL57" s="408"/>
      <c r="AM57" s="408"/>
      <c r="AN57" s="408"/>
      <c r="AO57" s="408"/>
      <c r="AP57" s="408"/>
      <c r="AQ57" s="408"/>
      <c r="AR57" s="408"/>
      <c r="AS57" s="409"/>
    </row>
    <row r="58" spans="4:45" x14ac:dyDescent="0.2">
      <c r="D58" s="408"/>
      <c r="E58" s="408"/>
      <c r="F58" s="408"/>
      <c r="G58" s="408"/>
      <c r="H58" s="408"/>
      <c r="I58" s="408"/>
      <c r="J58" s="408"/>
      <c r="K58" s="408"/>
      <c r="L58" s="408"/>
      <c r="M58" s="408"/>
      <c r="N58" s="408"/>
      <c r="O58" s="408"/>
      <c r="P58" s="408"/>
      <c r="Q58" s="408"/>
      <c r="R58" s="408"/>
      <c r="S58" s="408"/>
      <c r="T58" s="408"/>
      <c r="U58" s="408"/>
      <c r="V58" s="408"/>
      <c r="W58" s="408"/>
      <c r="X58" s="408"/>
      <c r="Y58" s="408"/>
      <c r="Z58" s="408"/>
      <c r="AA58" s="408"/>
      <c r="AB58" s="408"/>
      <c r="AC58" s="408"/>
      <c r="AD58" s="408"/>
      <c r="AE58" s="408"/>
      <c r="AF58" s="408"/>
      <c r="AG58" s="408"/>
      <c r="AH58" s="408"/>
      <c r="AI58" s="408"/>
      <c r="AJ58" s="408"/>
      <c r="AK58" s="408"/>
      <c r="AL58" s="408"/>
      <c r="AM58" s="408"/>
      <c r="AN58" s="408"/>
      <c r="AO58" s="408"/>
      <c r="AP58" s="408"/>
      <c r="AQ58" s="408"/>
      <c r="AR58" s="408"/>
      <c r="AS58" s="409"/>
    </row>
    <row r="59" spans="4:45" x14ac:dyDescent="0.2">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35"/>
    </row>
    <row r="60" spans="4:45" x14ac:dyDescent="0.2">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129"/>
      <c r="AQ60" s="129"/>
      <c r="AR60" s="129"/>
      <c r="AS60" s="135"/>
    </row>
    <row r="61" spans="4:45" x14ac:dyDescent="0.2">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35"/>
    </row>
    <row r="62" spans="4:45" x14ac:dyDescent="0.2">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35"/>
    </row>
  </sheetData>
  <mergeCells count="108">
    <mergeCell ref="CJ41:CR41"/>
    <mergeCell ref="CS41:DB41"/>
    <mergeCell ref="DC41:DK41"/>
    <mergeCell ref="DL41:DU41"/>
    <mergeCell ref="B43:B45"/>
    <mergeCell ref="BV43:BW43"/>
    <mergeCell ref="BX43:BY43"/>
    <mergeCell ref="BZ45:CO45"/>
    <mergeCell ref="CP45:DD45"/>
    <mergeCell ref="DE45:DU45"/>
    <mergeCell ref="A37:A45"/>
    <mergeCell ref="B37:C37"/>
    <mergeCell ref="BX37:BY37"/>
    <mergeCell ref="BZ37:CA37"/>
    <mergeCell ref="CB37:CC37"/>
    <mergeCell ref="B39:B41"/>
    <mergeCell ref="BV39:BW39"/>
    <mergeCell ref="BX39:BY39"/>
    <mergeCell ref="BZ41:CI41"/>
    <mergeCell ref="CC30:CL30"/>
    <mergeCell ref="CM30:CU30"/>
    <mergeCell ref="CV30:DE30"/>
    <mergeCell ref="B32:B34"/>
    <mergeCell ref="BF32:BG32"/>
    <mergeCell ref="BH32:BI32"/>
    <mergeCell ref="BJ34:BY34"/>
    <mergeCell ref="BZ34:CO34"/>
    <mergeCell ref="CP34:DE34"/>
    <mergeCell ref="BP19:BY19"/>
    <mergeCell ref="B21:B23"/>
    <mergeCell ref="Z21:AA21"/>
    <mergeCell ref="AB21:AC21"/>
    <mergeCell ref="AD23:AS23"/>
    <mergeCell ref="AT23:BH23"/>
    <mergeCell ref="BI23:BY23"/>
    <mergeCell ref="A26:A34"/>
    <mergeCell ref="B26:C26"/>
    <mergeCell ref="BF26:BG26"/>
    <mergeCell ref="BH26:BI26"/>
    <mergeCell ref="BJ26:BK26"/>
    <mergeCell ref="B28:B30"/>
    <mergeCell ref="BF28:BG28"/>
    <mergeCell ref="BH28:BI28"/>
    <mergeCell ref="BJ30:BS30"/>
    <mergeCell ref="BT30:CB30"/>
    <mergeCell ref="AD19:AM19"/>
    <mergeCell ref="AN19:AV19"/>
    <mergeCell ref="AW19:BF19"/>
    <mergeCell ref="BG19:BO19"/>
    <mergeCell ref="A15:A23"/>
    <mergeCell ref="B15:C15"/>
    <mergeCell ref="B17:B19"/>
    <mergeCell ref="Z17:AA17"/>
    <mergeCell ref="AB17:AC17"/>
    <mergeCell ref="DV2:DY2"/>
    <mergeCell ref="CD2:CG2"/>
    <mergeCell ref="CH2:CK2"/>
    <mergeCell ref="CL2:CO2"/>
    <mergeCell ref="CP2:CS2"/>
    <mergeCell ref="CT2:CW2"/>
    <mergeCell ref="CX2:DA2"/>
    <mergeCell ref="BF2:BI2"/>
    <mergeCell ref="BJ2:BM2"/>
    <mergeCell ref="A4:A12"/>
    <mergeCell ref="B4:C4"/>
    <mergeCell ref="B6:B8"/>
    <mergeCell ref="J6:K6"/>
    <mergeCell ref="DB2:DE2"/>
    <mergeCell ref="DF2:DI2"/>
    <mergeCell ref="DJ2:DM2"/>
    <mergeCell ref="DN2:DQ2"/>
    <mergeCell ref="DR2:DU2"/>
    <mergeCell ref="B10:B12"/>
    <mergeCell ref="J10:K10"/>
    <mergeCell ref="L10:M10"/>
    <mergeCell ref="N12:AC12"/>
    <mergeCell ref="AD12:AS12"/>
    <mergeCell ref="AT12:BI12"/>
    <mergeCell ref="L6:M6"/>
    <mergeCell ref="N8:W8"/>
    <mergeCell ref="X8:AF8"/>
    <mergeCell ref="AG8:AP8"/>
    <mergeCell ref="AQ8:AY8"/>
    <mergeCell ref="AZ8:BI8"/>
    <mergeCell ref="D48:AS58"/>
    <mergeCell ref="D1:AS1"/>
    <mergeCell ref="AT1:CO1"/>
    <mergeCell ref="CP1:EK1"/>
    <mergeCell ref="F2:I2"/>
    <mergeCell ref="J2:M2"/>
    <mergeCell ref="N2:Q2"/>
    <mergeCell ref="R2:U2"/>
    <mergeCell ref="V2:Y2"/>
    <mergeCell ref="Z2:AC2"/>
    <mergeCell ref="AD2:AG2"/>
    <mergeCell ref="BN2:BQ2"/>
    <mergeCell ref="BR2:BU2"/>
    <mergeCell ref="BV2:BY2"/>
    <mergeCell ref="BZ2:CC2"/>
    <mergeCell ref="AH2:AK2"/>
    <mergeCell ref="AL2:AO2"/>
    <mergeCell ref="AP2:AS2"/>
    <mergeCell ref="AT2:AW2"/>
    <mergeCell ref="AX2:BA2"/>
    <mergeCell ref="BB2:BE2"/>
    <mergeCell ref="DZ2:EC2"/>
    <mergeCell ref="ED2:EG2"/>
    <mergeCell ref="EH2:EK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3873F-F416-40D5-87E6-EE3AE3E49FFB}">
  <dimension ref="A1:F165"/>
  <sheetViews>
    <sheetView workbookViewId="0"/>
  </sheetViews>
  <sheetFormatPr baseColWidth="10" defaultColWidth="11.42578125" defaultRowHeight="12.75" x14ac:dyDescent="0.2"/>
  <cols>
    <col min="2" max="2" width="29.28515625" customWidth="1"/>
    <col min="3" max="3" width="53.5703125" customWidth="1"/>
    <col min="4" max="4" width="22.28515625" style="110" customWidth="1"/>
    <col min="5" max="5" width="21.7109375" style="250" customWidth="1"/>
    <col min="6" max="6" width="37" style="158" customWidth="1"/>
    <col min="7" max="7" width="17" customWidth="1"/>
  </cols>
  <sheetData>
    <row r="1" spans="1:6" ht="15" x14ac:dyDescent="0.2">
      <c r="A1" s="434" t="s">
        <v>167</v>
      </c>
      <c r="B1" s="435"/>
      <c r="C1" s="435"/>
      <c r="D1" s="435"/>
      <c r="E1" s="435"/>
      <c r="F1" s="436"/>
    </row>
    <row r="2" spans="1:6" ht="30" x14ac:dyDescent="0.2">
      <c r="A2" s="437" t="s">
        <v>168</v>
      </c>
      <c r="B2" s="439" t="s">
        <v>169</v>
      </c>
      <c r="C2" s="441" t="s">
        <v>170</v>
      </c>
      <c r="D2" s="136" t="s">
        <v>171</v>
      </c>
      <c r="E2" s="136" t="s">
        <v>172</v>
      </c>
      <c r="F2" s="443" t="s">
        <v>173</v>
      </c>
    </row>
    <row r="3" spans="1:6" ht="14.25" x14ac:dyDescent="0.2">
      <c r="A3" s="438"/>
      <c r="B3" s="440"/>
      <c r="C3" s="442"/>
      <c r="D3" s="137">
        <v>45536</v>
      </c>
      <c r="E3" s="138">
        <v>45716</v>
      </c>
      <c r="F3" s="444"/>
    </row>
    <row r="4" spans="1:6" ht="27.75" customHeight="1" x14ac:dyDescent="0.2">
      <c r="A4" s="454" t="s">
        <v>174</v>
      </c>
      <c r="B4" s="449" t="s">
        <v>175</v>
      </c>
      <c r="C4" s="139" t="s">
        <v>176</v>
      </c>
      <c r="D4" s="140" t="s">
        <v>177</v>
      </c>
      <c r="E4" s="141" t="s">
        <v>178</v>
      </c>
      <c r="F4" s="142" t="s">
        <v>42</v>
      </c>
    </row>
    <row r="5" spans="1:6" ht="28.5" x14ac:dyDescent="0.2">
      <c r="A5" s="455"/>
      <c r="B5" s="450"/>
      <c r="C5" s="139" t="s">
        <v>179</v>
      </c>
      <c r="D5" s="140" t="s">
        <v>177</v>
      </c>
      <c r="E5" s="141" t="s">
        <v>178</v>
      </c>
      <c r="F5" s="142" t="s">
        <v>45</v>
      </c>
    </row>
    <row r="6" spans="1:6" ht="14.25" x14ac:dyDescent="0.2">
      <c r="A6" s="455"/>
      <c r="B6" s="450"/>
      <c r="C6" s="143" t="s">
        <v>180</v>
      </c>
      <c r="D6" s="140" t="s">
        <v>177</v>
      </c>
      <c r="E6" s="141" t="s">
        <v>178</v>
      </c>
      <c r="F6" s="142" t="s">
        <v>46</v>
      </c>
    </row>
    <row r="7" spans="1:6" ht="14.25" x14ac:dyDescent="0.2">
      <c r="A7" s="455"/>
      <c r="B7" s="450"/>
      <c r="C7" s="143" t="s">
        <v>181</v>
      </c>
      <c r="D7" s="140" t="s">
        <v>177</v>
      </c>
      <c r="E7" s="141" t="s">
        <v>178</v>
      </c>
      <c r="F7" s="142" t="s">
        <v>44</v>
      </c>
    </row>
    <row r="8" spans="1:6" ht="28.5" x14ac:dyDescent="0.2">
      <c r="A8" s="455"/>
      <c r="B8" s="452"/>
      <c r="C8" s="139" t="s">
        <v>182</v>
      </c>
      <c r="D8" s="140" t="s">
        <v>177</v>
      </c>
      <c r="E8" s="141" t="s">
        <v>178</v>
      </c>
      <c r="F8" s="142" t="s">
        <v>42</v>
      </c>
    </row>
    <row r="9" spans="1:6" ht="28.5" x14ac:dyDescent="0.2">
      <c r="A9" s="455"/>
      <c r="B9" s="445" t="s">
        <v>183</v>
      </c>
      <c r="C9" s="139" t="s">
        <v>184</v>
      </c>
      <c r="D9" s="140" t="s">
        <v>177</v>
      </c>
      <c r="E9" s="141" t="s">
        <v>178</v>
      </c>
      <c r="F9" s="142" t="s">
        <v>42</v>
      </c>
    </row>
    <row r="10" spans="1:6" ht="28.5" x14ac:dyDescent="0.2">
      <c r="A10" s="455"/>
      <c r="B10" s="445"/>
      <c r="C10" s="139" t="s">
        <v>185</v>
      </c>
      <c r="D10" s="140" t="s">
        <v>177</v>
      </c>
      <c r="E10" s="141" t="s">
        <v>178</v>
      </c>
      <c r="F10" s="142" t="s">
        <v>45</v>
      </c>
    </row>
    <row r="11" spans="1:6" ht="28.5" x14ac:dyDescent="0.2">
      <c r="A11" s="455"/>
      <c r="B11" s="445"/>
      <c r="C11" s="139" t="s">
        <v>186</v>
      </c>
      <c r="D11" s="140" t="s">
        <v>177</v>
      </c>
      <c r="E11" s="141" t="s">
        <v>178</v>
      </c>
      <c r="F11" s="142" t="s">
        <v>46</v>
      </c>
    </row>
    <row r="12" spans="1:6" ht="28.5" x14ac:dyDescent="0.2">
      <c r="A12" s="455"/>
      <c r="B12" s="445"/>
      <c r="C12" s="139" t="s">
        <v>187</v>
      </c>
      <c r="D12" s="140" t="s">
        <v>177</v>
      </c>
      <c r="E12" s="141" t="s">
        <v>178</v>
      </c>
      <c r="F12" s="142" t="s">
        <v>44</v>
      </c>
    </row>
    <row r="13" spans="1:6" ht="28.5" x14ac:dyDescent="0.2">
      <c r="A13" s="455"/>
      <c r="B13" s="445"/>
      <c r="C13" s="139" t="s">
        <v>188</v>
      </c>
      <c r="D13" s="140" t="s">
        <v>177</v>
      </c>
      <c r="E13" s="141" t="s">
        <v>178</v>
      </c>
      <c r="F13" s="142" t="s">
        <v>42</v>
      </c>
    </row>
    <row r="14" spans="1:6" ht="36" customHeight="1" x14ac:dyDescent="0.2">
      <c r="A14" s="455"/>
      <c r="B14" s="456" t="s">
        <v>189</v>
      </c>
      <c r="C14" s="139" t="s">
        <v>190</v>
      </c>
      <c r="D14" s="140" t="s">
        <v>177</v>
      </c>
      <c r="E14" s="141" t="s">
        <v>178</v>
      </c>
      <c r="F14" s="142" t="s">
        <v>42</v>
      </c>
    </row>
    <row r="15" spans="1:6" ht="26.25" customHeight="1" x14ac:dyDescent="0.2">
      <c r="A15" s="455"/>
      <c r="B15" s="456"/>
      <c r="C15" s="139" t="s">
        <v>191</v>
      </c>
      <c r="D15" s="140" t="s">
        <v>177</v>
      </c>
      <c r="E15" s="141" t="s">
        <v>178</v>
      </c>
      <c r="F15" s="142" t="s">
        <v>45</v>
      </c>
    </row>
    <row r="16" spans="1:6" ht="14.25" x14ac:dyDescent="0.2">
      <c r="A16" s="455"/>
      <c r="B16" s="456"/>
      <c r="C16" s="139" t="s">
        <v>192</v>
      </c>
      <c r="D16" s="140" t="s">
        <v>177</v>
      </c>
      <c r="E16" s="141" t="s">
        <v>178</v>
      </c>
      <c r="F16" s="142" t="s">
        <v>46</v>
      </c>
    </row>
    <row r="17" spans="1:6" ht="14.25" x14ac:dyDescent="0.2">
      <c r="A17" s="455"/>
      <c r="B17" s="456"/>
      <c r="C17" s="139" t="s">
        <v>193</v>
      </c>
      <c r="D17" s="140" t="s">
        <v>177</v>
      </c>
      <c r="E17" s="141" t="s">
        <v>178</v>
      </c>
      <c r="F17" s="142" t="s">
        <v>44</v>
      </c>
    </row>
    <row r="18" spans="1:6" ht="28.5" x14ac:dyDescent="0.2">
      <c r="A18" s="455"/>
      <c r="B18" s="456"/>
      <c r="C18" s="139" t="s">
        <v>194</v>
      </c>
      <c r="D18" s="140" t="s">
        <v>177</v>
      </c>
      <c r="E18" s="141" t="s">
        <v>178</v>
      </c>
      <c r="F18" s="142" t="s">
        <v>42</v>
      </c>
    </row>
    <row r="19" spans="1:6" ht="28.5" x14ac:dyDescent="0.2">
      <c r="A19" s="455"/>
      <c r="B19" s="445" t="s">
        <v>195</v>
      </c>
      <c r="C19" s="139" t="s">
        <v>196</v>
      </c>
      <c r="D19" s="140" t="s">
        <v>177</v>
      </c>
      <c r="E19" s="141" t="s">
        <v>178</v>
      </c>
      <c r="F19" s="142" t="s">
        <v>42</v>
      </c>
    </row>
    <row r="20" spans="1:6" ht="28.5" x14ac:dyDescent="0.2">
      <c r="A20" s="455"/>
      <c r="B20" s="445"/>
      <c r="C20" s="139" t="s">
        <v>197</v>
      </c>
      <c r="D20" s="140" t="s">
        <v>177</v>
      </c>
      <c r="E20" s="141" t="s">
        <v>178</v>
      </c>
      <c r="F20" s="142" t="s">
        <v>45</v>
      </c>
    </row>
    <row r="21" spans="1:6" ht="14.25" x14ac:dyDescent="0.2">
      <c r="A21" s="455"/>
      <c r="B21" s="445"/>
      <c r="C21" s="139" t="s">
        <v>198</v>
      </c>
      <c r="D21" s="140" t="s">
        <v>177</v>
      </c>
      <c r="E21" s="141" t="s">
        <v>178</v>
      </c>
      <c r="F21" s="142" t="s">
        <v>46</v>
      </c>
    </row>
    <row r="22" spans="1:6" ht="14.25" x14ac:dyDescent="0.2">
      <c r="A22" s="455"/>
      <c r="B22" s="445"/>
      <c r="C22" s="139" t="s">
        <v>199</v>
      </c>
      <c r="D22" s="140" t="s">
        <v>177</v>
      </c>
      <c r="E22" s="141" t="s">
        <v>178</v>
      </c>
      <c r="F22" s="142" t="s">
        <v>44</v>
      </c>
    </row>
    <row r="23" spans="1:6" ht="28.5" x14ac:dyDescent="0.2">
      <c r="A23" s="455"/>
      <c r="B23" s="445"/>
      <c r="C23" s="139" t="s">
        <v>200</v>
      </c>
      <c r="D23" s="140" t="s">
        <v>177</v>
      </c>
      <c r="E23" s="141" t="s">
        <v>178</v>
      </c>
      <c r="F23" s="142" t="s">
        <v>42</v>
      </c>
    </row>
    <row r="24" spans="1:6" ht="28.5" x14ac:dyDescent="0.2">
      <c r="A24" s="455"/>
      <c r="B24" s="445" t="s">
        <v>201</v>
      </c>
      <c r="C24" s="139" t="s">
        <v>202</v>
      </c>
      <c r="D24" s="140" t="s">
        <v>177</v>
      </c>
      <c r="E24" s="141" t="s">
        <v>178</v>
      </c>
      <c r="F24" s="142" t="s">
        <v>42</v>
      </c>
    </row>
    <row r="25" spans="1:6" ht="28.5" x14ac:dyDescent="0.2">
      <c r="A25" s="455"/>
      <c r="B25" s="445"/>
      <c r="C25" s="139" t="s">
        <v>203</v>
      </c>
      <c r="D25" s="140" t="s">
        <v>177</v>
      </c>
      <c r="E25" s="141" t="s">
        <v>178</v>
      </c>
      <c r="F25" s="142" t="s">
        <v>45</v>
      </c>
    </row>
    <row r="26" spans="1:6" ht="14.25" x14ac:dyDescent="0.2">
      <c r="A26" s="455"/>
      <c r="B26" s="445"/>
      <c r="C26" s="139" t="s">
        <v>204</v>
      </c>
      <c r="D26" s="140" t="s">
        <v>177</v>
      </c>
      <c r="E26" s="141" t="s">
        <v>178</v>
      </c>
      <c r="F26" s="142" t="s">
        <v>46</v>
      </c>
    </row>
    <row r="27" spans="1:6" ht="21" customHeight="1" x14ac:dyDescent="0.2">
      <c r="A27" s="455"/>
      <c r="B27" s="445"/>
      <c r="C27" s="139" t="s">
        <v>205</v>
      </c>
      <c r="D27" s="140" t="s">
        <v>177</v>
      </c>
      <c r="E27" s="141" t="s">
        <v>178</v>
      </c>
      <c r="F27" s="142" t="s">
        <v>44</v>
      </c>
    </row>
    <row r="28" spans="1:6" ht="28.5" x14ac:dyDescent="0.2">
      <c r="A28" s="455"/>
      <c r="B28" s="445"/>
      <c r="C28" s="139" t="s">
        <v>206</v>
      </c>
      <c r="D28" s="140" t="s">
        <v>177</v>
      </c>
      <c r="E28" s="141" t="s">
        <v>178</v>
      </c>
      <c r="F28" s="142" t="s">
        <v>42</v>
      </c>
    </row>
    <row r="29" spans="1:6" ht="28.5" x14ac:dyDescent="0.2">
      <c r="A29" s="455"/>
      <c r="B29" s="445" t="s">
        <v>207</v>
      </c>
      <c r="C29" s="139" t="s">
        <v>208</v>
      </c>
      <c r="D29" s="140" t="s">
        <v>177</v>
      </c>
      <c r="E29" s="141" t="s">
        <v>178</v>
      </c>
      <c r="F29" s="142" t="s">
        <v>42</v>
      </c>
    </row>
    <row r="30" spans="1:6" ht="28.5" x14ac:dyDescent="0.2">
      <c r="A30" s="455"/>
      <c r="B30" s="445"/>
      <c r="C30" s="139" t="s">
        <v>209</v>
      </c>
      <c r="D30" s="140" t="s">
        <v>177</v>
      </c>
      <c r="E30" s="141" t="s">
        <v>178</v>
      </c>
      <c r="F30" s="142" t="s">
        <v>45</v>
      </c>
    </row>
    <row r="31" spans="1:6" ht="14.25" x14ac:dyDescent="0.2">
      <c r="A31" s="455"/>
      <c r="B31" s="445"/>
      <c r="C31" s="139" t="s">
        <v>210</v>
      </c>
      <c r="D31" s="140" t="s">
        <v>177</v>
      </c>
      <c r="E31" s="141" t="s">
        <v>178</v>
      </c>
      <c r="F31" s="142" t="s">
        <v>46</v>
      </c>
    </row>
    <row r="32" spans="1:6" ht="14.25" x14ac:dyDescent="0.2">
      <c r="A32" s="455"/>
      <c r="B32" s="445"/>
      <c r="C32" s="139" t="s">
        <v>211</v>
      </c>
      <c r="D32" s="140" t="s">
        <v>177</v>
      </c>
      <c r="E32" s="141" t="s">
        <v>178</v>
      </c>
      <c r="F32" s="142" t="s">
        <v>44</v>
      </c>
    </row>
    <row r="33" spans="1:6" ht="28.5" x14ac:dyDescent="0.2">
      <c r="A33" s="455"/>
      <c r="B33" s="445"/>
      <c r="C33" s="139" t="s">
        <v>212</v>
      </c>
      <c r="D33" s="140" t="s">
        <v>177</v>
      </c>
      <c r="E33" s="141" t="s">
        <v>178</v>
      </c>
      <c r="F33" s="142" t="s">
        <v>42</v>
      </c>
    </row>
    <row r="34" spans="1:6" ht="28.5" x14ac:dyDescent="0.2">
      <c r="A34" s="455"/>
      <c r="B34" s="445" t="s">
        <v>213</v>
      </c>
      <c r="C34" s="139" t="s">
        <v>214</v>
      </c>
      <c r="D34" s="140" t="s">
        <v>177</v>
      </c>
      <c r="E34" s="141" t="s">
        <v>178</v>
      </c>
      <c r="F34" s="142" t="s">
        <v>42</v>
      </c>
    </row>
    <row r="35" spans="1:6" ht="28.5" x14ac:dyDescent="0.2">
      <c r="A35" s="455"/>
      <c r="B35" s="445"/>
      <c r="C35" s="139" t="s">
        <v>215</v>
      </c>
      <c r="D35" s="140" t="s">
        <v>177</v>
      </c>
      <c r="E35" s="141" t="s">
        <v>178</v>
      </c>
      <c r="F35" s="142" t="s">
        <v>45</v>
      </c>
    </row>
    <row r="36" spans="1:6" ht="14.25" x14ac:dyDescent="0.2">
      <c r="A36" s="455"/>
      <c r="B36" s="445"/>
      <c r="C36" s="139" t="s">
        <v>216</v>
      </c>
      <c r="D36" s="140" t="s">
        <v>177</v>
      </c>
      <c r="E36" s="141" t="s">
        <v>178</v>
      </c>
      <c r="F36" s="142" t="s">
        <v>46</v>
      </c>
    </row>
    <row r="37" spans="1:6" ht="28.5" x14ac:dyDescent="0.2">
      <c r="A37" s="455"/>
      <c r="B37" s="445"/>
      <c r="C37" s="139" t="s">
        <v>217</v>
      </c>
      <c r="D37" s="140" t="s">
        <v>177</v>
      </c>
      <c r="E37" s="141" t="s">
        <v>178</v>
      </c>
      <c r="F37" s="142" t="s">
        <v>44</v>
      </c>
    </row>
    <row r="38" spans="1:6" ht="28.5" x14ac:dyDescent="0.2">
      <c r="A38" s="455"/>
      <c r="B38" s="445"/>
      <c r="C38" s="139" t="s">
        <v>218</v>
      </c>
      <c r="D38" s="140" t="s">
        <v>177</v>
      </c>
      <c r="E38" s="141" t="s">
        <v>178</v>
      </c>
      <c r="F38" s="142" t="s">
        <v>42</v>
      </c>
    </row>
    <row r="39" spans="1:6" ht="28.5" x14ac:dyDescent="0.2">
      <c r="A39" s="455"/>
      <c r="B39" s="445" t="s">
        <v>219</v>
      </c>
      <c r="C39" s="139" t="s">
        <v>220</v>
      </c>
      <c r="D39" s="140" t="s">
        <v>177</v>
      </c>
      <c r="E39" s="141" t="s">
        <v>178</v>
      </c>
      <c r="F39" s="142" t="s">
        <v>42</v>
      </c>
    </row>
    <row r="40" spans="1:6" ht="28.5" x14ac:dyDescent="0.2">
      <c r="A40" s="455"/>
      <c r="B40" s="445"/>
      <c r="C40" s="139" t="s">
        <v>221</v>
      </c>
      <c r="D40" s="140" t="s">
        <v>177</v>
      </c>
      <c r="E40" s="141" t="s">
        <v>178</v>
      </c>
      <c r="F40" s="142" t="s">
        <v>45</v>
      </c>
    </row>
    <row r="41" spans="1:6" ht="28.5" x14ac:dyDescent="0.2">
      <c r="A41" s="455"/>
      <c r="B41" s="445"/>
      <c r="C41" s="139" t="s">
        <v>222</v>
      </c>
      <c r="D41" s="140" t="s">
        <v>177</v>
      </c>
      <c r="E41" s="141" t="s">
        <v>178</v>
      </c>
      <c r="F41" s="142" t="s">
        <v>46</v>
      </c>
    </row>
    <row r="42" spans="1:6" ht="28.5" x14ac:dyDescent="0.2">
      <c r="A42" s="455"/>
      <c r="B42" s="445"/>
      <c r="C42" s="139" t="s">
        <v>223</v>
      </c>
      <c r="D42" s="140" t="s">
        <v>177</v>
      </c>
      <c r="E42" s="141" t="s">
        <v>178</v>
      </c>
      <c r="F42" s="142" t="s">
        <v>44</v>
      </c>
    </row>
    <row r="43" spans="1:6" ht="28.5" x14ac:dyDescent="0.2">
      <c r="A43" s="455"/>
      <c r="B43" s="445"/>
      <c r="C43" s="139" t="s">
        <v>224</v>
      </c>
      <c r="D43" s="140" t="s">
        <v>177</v>
      </c>
      <c r="E43" s="141" t="s">
        <v>178</v>
      </c>
      <c r="F43" s="142" t="s">
        <v>42</v>
      </c>
    </row>
    <row r="44" spans="1:6" ht="15" x14ac:dyDescent="0.2">
      <c r="A44" s="446" t="s">
        <v>225</v>
      </c>
      <c r="B44" s="449" t="s">
        <v>175</v>
      </c>
      <c r="C44" s="144" t="s">
        <v>226</v>
      </c>
      <c r="D44" s="145" t="s">
        <v>227</v>
      </c>
      <c r="E44" s="146" t="s">
        <v>228</v>
      </c>
      <c r="F44" s="147" t="s">
        <v>42</v>
      </c>
    </row>
    <row r="45" spans="1:6" ht="15" x14ac:dyDescent="0.2">
      <c r="A45" s="447"/>
      <c r="B45" s="450"/>
      <c r="C45" s="148" t="s">
        <v>229</v>
      </c>
      <c r="D45" s="149" t="s">
        <v>178</v>
      </c>
      <c r="E45" s="150" t="s">
        <v>178</v>
      </c>
      <c r="F45" s="151" t="s">
        <v>42</v>
      </c>
    </row>
    <row r="46" spans="1:6" ht="30" x14ac:dyDescent="0.2">
      <c r="A46" s="447"/>
      <c r="B46" s="450"/>
      <c r="C46" s="148" t="s">
        <v>230</v>
      </c>
      <c r="D46" s="149" t="s">
        <v>231</v>
      </c>
      <c r="E46" s="150" t="s">
        <v>231</v>
      </c>
      <c r="F46" s="151" t="s">
        <v>44</v>
      </c>
    </row>
    <row r="47" spans="1:6" ht="15" x14ac:dyDescent="0.2">
      <c r="A47" s="447"/>
      <c r="B47" s="450"/>
      <c r="C47" s="152" t="s">
        <v>232</v>
      </c>
      <c r="D47" s="153" t="s">
        <v>233</v>
      </c>
      <c r="E47" s="154" t="s">
        <v>234</v>
      </c>
      <c r="F47" s="155" t="s">
        <v>45</v>
      </c>
    </row>
    <row r="48" spans="1:6" x14ac:dyDescent="0.2">
      <c r="A48" s="447"/>
      <c r="B48" s="450"/>
      <c r="D48" s="156"/>
      <c r="E48" s="157"/>
    </row>
    <row r="49" spans="1:6" ht="14.25" x14ac:dyDescent="0.2">
      <c r="A49" s="447"/>
      <c r="B49" s="451"/>
      <c r="C49" s="159"/>
      <c r="D49" s="160"/>
      <c r="E49" s="161"/>
      <c r="F49" s="162"/>
    </row>
    <row r="50" spans="1:6" ht="15" x14ac:dyDescent="0.25">
      <c r="A50" s="448"/>
      <c r="B50" s="452" t="s">
        <v>235</v>
      </c>
      <c r="C50" s="163" t="s">
        <v>236</v>
      </c>
      <c r="D50" s="164" t="s">
        <v>237</v>
      </c>
      <c r="E50" s="165" t="s">
        <v>238</v>
      </c>
      <c r="F50" s="166" t="s">
        <v>45</v>
      </c>
    </row>
    <row r="51" spans="1:6" ht="15" x14ac:dyDescent="0.25">
      <c r="A51" s="448"/>
      <c r="B51" s="445"/>
      <c r="C51" s="167" t="s">
        <v>239</v>
      </c>
      <c r="D51" s="168" t="s">
        <v>240</v>
      </c>
      <c r="E51" s="169" t="s">
        <v>240</v>
      </c>
      <c r="F51" s="170" t="s">
        <v>42</v>
      </c>
    </row>
    <row r="52" spans="1:6" ht="15.75" x14ac:dyDescent="0.25">
      <c r="A52" s="448"/>
      <c r="B52" s="453"/>
      <c r="C52" s="167" t="s">
        <v>241</v>
      </c>
      <c r="D52" s="171" t="s">
        <v>242</v>
      </c>
      <c r="E52" s="169" t="s">
        <v>243</v>
      </c>
      <c r="F52" s="170" t="s">
        <v>42</v>
      </c>
    </row>
    <row r="53" spans="1:6" ht="15" x14ac:dyDescent="0.25">
      <c r="A53" s="448"/>
      <c r="B53" s="452" t="s">
        <v>244</v>
      </c>
      <c r="C53" s="172" t="s">
        <v>245</v>
      </c>
      <c r="D53" s="173">
        <v>45455</v>
      </c>
      <c r="E53" s="174">
        <v>45455</v>
      </c>
      <c r="F53" s="175" t="s">
        <v>246</v>
      </c>
    </row>
    <row r="54" spans="1:6" ht="15" x14ac:dyDescent="0.25">
      <c r="A54" s="448"/>
      <c r="B54" s="445"/>
      <c r="C54" s="172" t="s">
        <v>247</v>
      </c>
      <c r="D54" s="173">
        <v>45332</v>
      </c>
      <c r="E54" s="174">
        <v>45361</v>
      </c>
      <c r="F54" s="175" t="s">
        <v>246</v>
      </c>
    </row>
    <row r="55" spans="1:6" ht="14.25" x14ac:dyDescent="0.2">
      <c r="A55" s="448"/>
      <c r="B55" s="445"/>
      <c r="C55" s="176"/>
      <c r="D55" s="177"/>
      <c r="E55" s="178"/>
      <c r="F55" s="179"/>
    </row>
    <row r="56" spans="1:6" x14ac:dyDescent="0.2">
      <c r="A56" s="448"/>
      <c r="B56" s="445" t="s">
        <v>248</v>
      </c>
      <c r="D56" s="156"/>
      <c r="E56" s="180"/>
    </row>
    <row r="57" spans="1:6" ht="30" x14ac:dyDescent="0.25">
      <c r="A57" s="448"/>
      <c r="B57" s="445"/>
      <c r="C57" s="181" t="s">
        <v>249</v>
      </c>
      <c r="D57" s="182" t="s">
        <v>243</v>
      </c>
      <c r="E57" s="183" t="s">
        <v>243</v>
      </c>
      <c r="F57" s="175" t="s">
        <v>250</v>
      </c>
    </row>
    <row r="58" spans="1:6" x14ac:dyDescent="0.2">
      <c r="A58" s="448"/>
      <c r="B58" s="445"/>
      <c r="E58" s="184"/>
    </row>
    <row r="59" spans="1:6" x14ac:dyDescent="0.2">
      <c r="A59" s="448"/>
      <c r="B59" s="445"/>
      <c r="E59" s="184"/>
    </row>
    <row r="60" spans="1:6" ht="14.25" x14ac:dyDescent="0.2">
      <c r="A60" s="448"/>
      <c r="B60" s="445"/>
      <c r="C60" s="185"/>
      <c r="D60" s="186"/>
      <c r="E60" s="187"/>
      <c r="F60" s="188"/>
    </row>
    <row r="61" spans="1:6" ht="28.5" x14ac:dyDescent="0.2">
      <c r="A61" s="446" t="s">
        <v>251</v>
      </c>
      <c r="B61" s="449" t="s">
        <v>175</v>
      </c>
      <c r="C61" s="189" t="s">
        <v>252</v>
      </c>
      <c r="D61" s="190">
        <v>45635</v>
      </c>
      <c r="E61" s="190">
        <v>45635</v>
      </c>
      <c r="F61" s="191" t="s">
        <v>253</v>
      </c>
    </row>
    <row r="62" spans="1:6" ht="14.25" x14ac:dyDescent="0.2">
      <c r="A62" s="447"/>
      <c r="B62" s="450"/>
      <c r="C62" s="192" t="s">
        <v>254</v>
      </c>
      <c r="D62" s="191" t="s">
        <v>255</v>
      </c>
      <c r="E62" s="191" t="s">
        <v>255</v>
      </c>
      <c r="F62" s="191" t="s">
        <v>256</v>
      </c>
    </row>
    <row r="63" spans="1:6" ht="28.5" x14ac:dyDescent="0.2">
      <c r="A63" s="447"/>
      <c r="B63" s="450"/>
      <c r="C63" s="139" t="s">
        <v>257</v>
      </c>
      <c r="D63" s="190">
        <v>45301</v>
      </c>
      <c r="E63" s="193" t="s">
        <v>240</v>
      </c>
      <c r="F63" s="191" t="s">
        <v>253</v>
      </c>
    </row>
    <row r="64" spans="1:6" ht="14.25" x14ac:dyDescent="0.2">
      <c r="A64" s="447"/>
      <c r="B64" s="450"/>
      <c r="C64" s="139" t="s">
        <v>258</v>
      </c>
      <c r="D64" s="191" t="s">
        <v>259</v>
      </c>
      <c r="E64" s="191" t="s">
        <v>259</v>
      </c>
      <c r="F64" s="191" t="s">
        <v>260</v>
      </c>
    </row>
    <row r="65" spans="1:6" ht="14.25" x14ac:dyDescent="0.2">
      <c r="A65" s="447"/>
      <c r="B65" s="450"/>
      <c r="C65" s="139" t="s">
        <v>261</v>
      </c>
      <c r="D65" s="191" t="s">
        <v>234</v>
      </c>
      <c r="E65" s="191" t="s">
        <v>234</v>
      </c>
      <c r="F65" s="191" t="s">
        <v>260</v>
      </c>
    </row>
    <row r="66" spans="1:6" ht="14.25" x14ac:dyDescent="0.2">
      <c r="A66" s="447"/>
      <c r="B66" s="452"/>
      <c r="C66" s="139" t="s">
        <v>262</v>
      </c>
      <c r="D66" s="191" t="s">
        <v>263</v>
      </c>
      <c r="E66" s="191" t="s">
        <v>263</v>
      </c>
      <c r="F66" s="191" t="s">
        <v>260</v>
      </c>
    </row>
    <row r="67" spans="1:6" ht="42.75" x14ac:dyDescent="0.2">
      <c r="A67" s="448"/>
      <c r="B67" s="452" t="s">
        <v>264</v>
      </c>
      <c r="C67" s="194" t="s">
        <v>265</v>
      </c>
      <c r="D67" s="195" t="s">
        <v>266</v>
      </c>
      <c r="E67" s="195" t="s">
        <v>243</v>
      </c>
      <c r="F67" s="195" t="s">
        <v>253</v>
      </c>
    </row>
    <row r="68" spans="1:6" ht="14.25" x14ac:dyDescent="0.2">
      <c r="A68" s="448"/>
      <c r="B68" s="445"/>
      <c r="C68" s="185"/>
      <c r="D68" s="186"/>
      <c r="E68" s="187"/>
      <c r="F68" s="188"/>
    </row>
    <row r="69" spans="1:6" ht="14.25" x14ac:dyDescent="0.2">
      <c r="A69" s="448"/>
      <c r="B69" s="445"/>
      <c r="C69" s="185"/>
      <c r="D69" s="186"/>
      <c r="E69" s="187"/>
      <c r="F69" s="188"/>
    </row>
    <row r="70" spans="1:6" ht="14.25" x14ac:dyDescent="0.2">
      <c r="A70" s="448"/>
      <c r="B70" s="445"/>
      <c r="C70" s="185"/>
      <c r="D70" s="186"/>
      <c r="E70" s="187"/>
      <c r="F70" s="188"/>
    </row>
    <row r="71" spans="1:6" ht="28.5" x14ac:dyDescent="0.2">
      <c r="A71" s="448"/>
      <c r="B71" s="445" t="s">
        <v>267</v>
      </c>
      <c r="C71" s="194" t="s">
        <v>268</v>
      </c>
      <c r="D71" s="195" t="s">
        <v>269</v>
      </c>
      <c r="E71" s="195" t="s">
        <v>269</v>
      </c>
      <c r="F71" s="195" t="s">
        <v>253</v>
      </c>
    </row>
    <row r="72" spans="1:6" ht="14.25" x14ac:dyDescent="0.2">
      <c r="A72" s="448"/>
      <c r="B72" s="445"/>
      <c r="C72" s="139" t="s">
        <v>270</v>
      </c>
      <c r="D72" s="191" t="s">
        <v>271</v>
      </c>
      <c r="E72" s="191" t="s">
        <v>271</v>
      </c>
      <c r="F72" s="191" t="s">
        <v>253</v>
      </c>
    </row>
    <row r="73" spans="1:6" ht="14.25" x14ac:dyDescent="0.2">
      <c r="A73" s="448"/>
      <c r="B73" s="445"/>
      <c r="C73" s="185"/>
      <c r="D73" s="186"/>
      <c r="E73" s="187"/>
      <c r="F73" s="188"/>
    </row>
    <row r="74" spans="1:6" ht="14.25" x14ac:dyDescent="0.2">
      <c r="A74" s="448"/>
      <c r="B74" s="445"/>
      <c r="C74" s="185"/>
      <c r="D74" s="186"/>
      <c r="E74" s="187"/>
      <c r="F74" s="188"/>
    </row>
    <row r="75" spans="1:6" ht="14.25" x14ac:dyDescent="0.2">
      <c r="A75" s="448"/>
      <c r="B75" s="445"/>
      <c r="C75" s="185"/>
      <c r="D75" s="186"/>
      <c r="E75" s="187"/>
      <c r="F75" s="188"/>
    </row>
    <row r="76" spans="1:6" ht="14.25" x14ac:dyDescent="0.2">
      <c r="A76" s="448"/>
      <c r="B76" s="445"/>
      <c r="C76" s="185"/>
      <c r="D76" s="186"/>
      <c r="E76" s="187"/>
      <c r="F76" s="188"/>
    </row>
    <row r="77" spans="1:6" ht="14.25" x14ac:dyDescent="0.2">
      <c r="A77" s="448"/>
      <c r="B77" s="445"/>
      <c r="C77" s="185"/>
      <c r="D77" s="186"/>
      <c r="E77" s="187"/>
      <c r="F77" s="188"/>
    </row>
    <row r="78" spans="1:6" ht="14.25" x14ac:dyDescent="0.2">
      <c r="A78" s="448"/>
      <c r="B78" s="445" t="s">
        <v>272</v>
      </c>
      <c r="C78" s="194" t="s">
        <v>273</v>
      </c>
      <c r="D78" s="196" t="s">
        <v>274</v>
      </c>
      <c r="E78" s="195" t="s">
        <v>275</v>
      </c>
      <c r="F78" s="195" t="s">
        <v>253</v>
      </c>
    </row>
    <row r="79" spans="1:6" ht="28.5" x14ac:dyDescent="0.2">
      <c r="A79" s="448"/>
      <c r="B79" s="445"/>
      <c r="C79" s="139" t="s">
        <v>276</v>
      </c>
      <c r="D79" s="197" t="s">
        <v>277</v>
      </c>
      <c r="E79" s="191" t="s">
        <v>278</v>
      </c>
      <c r="F79" s="191" t="s">
        <v>253</v>
      </c>
    </row>
    <row r="80" spans="1:6" ht="14.25" x14ac:dyDescent="0.2">
      <c r="A80" s="448"/>
      <c r="B80" s="445"/>
      <c r="C80" s="185"/>
      <c r="D80" s="186"/>
      <c r="E80" s="187"/>
      <c r="F80" s="188"/>
    </row>
    <row r="81" spans="1:6" ht="14.25" x14ac:dyDescent="0.2">
      <c r="A81" s="448"/>
      <c r="B81" s="449"/>
      <c r="C81" s="185"/>
      <c r="D81" s="186"/>
      <c r="E81" s="187"/>
      <c r="F81" s="188"/>
    </row>
    <row r="82" spans="1:6" ht="25.5" customHeight="1" x14ac:dyDescent="0.2">
      <c r="A82" s="464" t="s">
        <v>279</v>
      </c>
      <c r="B82" s="466" t="s">
        <v>175</v>
      </c>
      <c r="C82" s="198" t="s">
        <v>280</v>
      </c>
      <c r="D82" s="187">
        <v>45566</v>
      </c>
      <c r="E82" s="187">
        <v>45596</v>
      </c>
      <c r="F82" s="199" t="s">
        <v>281</v>
      </c>
    </row>
    <row r="83" spans="1:6" ht="30" customHeight="1" x14ac:dyDescent="0.2">
      <c r="A83" s="464"/>
      <c r="B83" s="467"/>
      <c r="C83" s="198" t="s">
        <v>282</v>
      </c>
      <c r="D83" s="186">
        <v>45618</v>
      </c>
      <c r="E83" s="186">
        <v>45618</v>
      </c>
      <c r="F83" s="199" t="s">
        <v>281</v>
      </c>
    </row>
    <row r="84" spans="1:6" ht="20.25" customHeight="1" x14ac:dyDescent="0.2">
      <c r="A84" s="464"/>
      <c r="B84" s="467"/>
      <c r="C84" s="198" t="s">
        <v>283</v>
      </c>
      <c r="D84" s="186">
        <v>45623</v>
      </c>
      <c r="E84" s="187">
        <v>45625</v>
      </c>
      <c r="F84" s="200" t="s">
        <v>284</v>
      </c>
    </row>
    <row r="85" spans="1:6" ht="20.25" customHeight="1" x14ac:dyDescent="0.2">
      <c r="A85" s="464"/>
      <c r="B85" s="467"/>
      <c r="C85" s="198" t="s">
        <v>285</v>
      </c>
      <c r="D85" s="186">
        <v>45629</v>
      </c>
      <c r="E85" s="186">
        <v>45629</v>
      </c>
      <c r="F85" s="200" t="s">
        <v>286</v>
      </c>
    </row>
    <row r="86" spans="1:6" ht="20.25" customHeight="1" x14ac:dyDescent="0.2">
      <c r="A86" s="464"/>
      <c r="B86" s="467"/>
      <c r="C86" s="198" t="s">
        <v>287</v>
      </c>
      <c r="D86" s="186">
        <v>45630</v>
      </c>
      <c r="E86" s="186">
        <v>45630</v>
      </c>
      <c r="F86" s="142" t="s">
        <v>45</v>
      </c>
    </row>
    <row r="87" spans="1:6" ht="14.25" x14ac:dyDescent="0.2">
      <c r="A87" s="464"/>
      <c r="B87" s="467"/>
      <c r="C87" s="198" t="s">
        <v>288</v>
      </c>
      <c r="D87" s="186">
        <v>45631</v>
      </c>
      <c r="E87" s="186">
        <v>45631</v>
      </c>
      <c r="F87" s="188" t="s">
        <v>42</v>
      </c>
    </row>
    <row r="88" spans="1:6" ht="14.25" x14ac:dyDescent="0.2">
      <c r="A88" s="464"/>
      <c r="B88" s="467"/>
      <c r="C88" s="198" t="s">
        <v>289</v>
      </c>
      <c r="D88" s="186">
        <v>45631</v>
      </c>
      <c r="E88" s="186">
        <v>45631</v>
      </c>
      <c r="F88" s="201" t="s">
        <v>46</v>
      </c>
    </row>
    <row r="89" spans="1:6" ht="28.5" x14ac:dyDescent="0.2">
      <c r="A89" s="464"/>
      <c r="B89" s="467"/>
      <c r="C89" s="198" t="s">
        <v>290</v>
      </c>
      <c r="D89" s="186">
        <v>45632</v>
      </c>
      <c r="E89" s="186">
        <v>45632</v>
      </c>
      <c r="F89" s="201" t="s">
        <v>291</v>
      </c>
    </row>
    <row r="90" spans="1:6" ht="14.25" x14ac:dyDescent="0.2">
      <c r="A90" s="464"/>
      <c r="B90" s="467"/>
      <c r="C90" s="198" t="s">
        <v>292</v>
      </c>
      <c r="D90" s="186">
        <v>45632</v>
      </c>
      <c r="E90" s="186">
        <v>45632</v>
      </c>
      <c r="F90" s="201" t="s">
        <v>46</v>
      </c>
    </row>
    <row r="91" spans="1:6" ht="28.5" x14ac:dyDescent="0.2">
      <c r="A91" s="464"/>
      <c r="B91" s="467"/>
      <c r="C91" s="198" t="s">
        <v>293</v>
      </c>
      <c r="D91" s="186">
        <v>45649</v>
      </c>
      <c r="E91" s="186">
        <v>45649</v>
      </c>
      <c r="F91" s="201" t="s">
        <v>291</v>
      </c>
    </row>
    <row r="92" spans="1:6" ht="28.5" x14ac:dyDescent="0.2">
      <c r="A92" s="464"/>
      <c r="B92" s="458"/>
      <c r="C92" s="198" t="s">
        <v>294</v>
      </c>
      <c r="D92" s="186">
        <v>45657</v>
      </c>
      <c r="E92" s="186">
        <v>45657</v>
      </c>
      <c r="F92" s="201" t="s">
        <v>291</v>
      </c>
    </row>
    <row r="93" spans="1:6" ht="28.5" x14ac:dyDescent="0.2">
      <c r="A93" s="464"/>
      <c r="B93" s="458" t="s">
        <v>9</v>
      </c>
      <c r="C93" s="194" t="s">
        <v>295</v>
      </c>
      <c r="D93" s="202">
        <v>45569</v>
      </c>
      <c r="E93" s="203">
        <v>45569</v>
      </c>
      <c r="F93" s="204" t="s">
        <v>296</v>
      </c>
    </row>
    <row r="94" spans="1:6" ht="14.25" x14ac:dyDescent="0.2">
      <c r="A94" s="464"/>
      <c r="B94" s="458"/>
      <c r="C94" s="205" t="s">
        <v>297</v>
      </c>
      <c r="D94" s="206">
        <v>45575</v>
      </c>
      <c r="E94" s="207">
        <v>45575</v>
      </c>
      <c r="F94" s="204" t="s">
        <v>281</v>
      </c>
    </row>
    <row r="95" spans="1:6" ht="14.25" x14ac:dyDescent="0.2">
      <c r="A95" s="464"/>
      <c r="B95" s="459"/>
      <c r="C95" s="205" t="s">
        <v>298</v>
      </c>
      <c r="D95" s="208">
        <v>45602</v>
      </c>
      <c r="E95" s="207">
        <v>45602</v>
      </c>
      <c r="F95" s="209" t="s">
        <v>281</v>
      </c>
    </row>
    <row r="96" spans="1:6" ht="14.25" x14ac:dyDescent="0.2">
      <c r="A96" s="464"/>
      <c r="B96" s="459"/>
      <c r="C96" s="205" t="s">
        <v>299</v>
      </c>
      <c r="D96" s="202">
        <v>45611</v>
      </c>
      <c r="E96" s="207">
        <v>45611</v>
      </c>
      <c r="F96" s="209" t="s">
        <v>281</v>
      </c>
    </row>
    <row r="97" spans="1:6" ht="14.25" x14ac:dyDescent="0.2">
      <c r="A97" s="464"/>
      <c r="B97" s="459"/>
      <c r="C97" s="205" t="s">
        <v>300</v>
      </c>
      <c r="D97" s="202">
        <v>45628</v>
      </c>
      <c r="E97" s="203">
        <v>45628</v>
      </c>
      <c r="F97" s="210" t="s">
        <v>281</v>
      </c>
    </row>
    <row r="98" spans="1:6" ht="14.25" x14ac:dyDescent="0.2">
      <c r="A98" s="464"/>
      <c r="B98" s="459"/>
      <c r="C98" s="205" t="s">
        <v>301</v>
      </c>
      <c r="D98" s="187">
        <v>45632</v>
      </c>
      <c r="E98" s="187">
        <v>45632</v>
      </c>
      <c r="F98" s="211" t="s">
        <v>302</v>
      </c>
    </row>
    <row r="99" spans="1:6" ht="14.25" x14ac:dyDescent="0.2">
      <c r="A99" s="464"/>
      <c r="B99" s="459"/>
      <c r="C99" s="205" t="s">
        <v>303</v>
      </c>
      <c r="D99" s="208">
        <v>45646</v>
      </c>
      <c r="E99" s="187">
        <v>45646</v>
      </c>
      <c r="F99" s="211" t="s">
        <v>304</v>
      </c>
    </row>
    <row r="100" spans="1:6" ht="14.25" x14ac:dyDescent="0.2">
      <c r="A100" s="464"/>
      <c r="B100" s="459"/>
      <c r="C100" s="205" t="s">
        <v>305</v>
      </c>
      <c r="D100" s="202">
        <v>45657</v>
      </c>
      <c r="E100" s="187">
        <v>45657</v>
      </c>
      <c r="F100" s="211" t="s">
        <v>46</v>
      </c>
    </row>
    <row r="101" spans="1:6" ht="28.5" x14ac:dyDescent="0.2">
      <c r="A101" s="464"/>
      <c r="B101" s="460" t="s">
        <v>306</v>
      </c>
      <c r="C101" s="212" t="s">
        <v>307</v>
      </c>
      <c r="D101" s="213">
        <v>45569</v>
      </c>
      <c r="E101" s="203">
        <v>45569</v>
      </c>
      <c r="F101" s="210" t="s">
        <v>281</v>
      </c>
    </row>
    <row r="102" spans="1:6" ht="14.25" x14ac:dyDescent="0.2">
      <c r="A102" s="464"/>
      <c r="B102" s="460"/>
      <c r="C102" s="214" t="s">
        <v>308</v>
      </c>
      <c r="D102" s="215">
        <v>45566</v>
      </c>
      <c r="E102" s="216">
        <v>45708</v>
      </c>
      <c r="F102" s="210" t="s">
        <v>281</v>
      </c>
    </row>
    <row r="103" spans="1:6" ht="14.25" x14ac:dyDescent="0.2">
      <c r="A103" s="464"/>
      <c r="B103" s="460"/>
      <c r="C103" s="205" t="s">
        <v>309</v>
      </c>
      <c r="D103" s="215">
        <v>45585</v>
      </c>
      <c r="E103" s="216">
        <v>45585</v>
      </c>
      <c r="F103" s="210" t="s">
        <v>281</v>
      </c>
    </row>
    <row r="104" spans="1:6" ht="20.25" customHeight="1" x14ac:dyDescent="0.2">
      <c r="A104" s="464"/>
      <c r="B104" s="460"/>
      <c r="C104" s="217" t="s">
        <v>310</v>
      </c>
      <c r="D104" s="218">
        <v>45685</v>
      </c>
      <c r="E104" s="216">
        <v>45685</v>
      </c>
      <c r="F104" s="210" t="s">
        <v>281</v>
      </c>
    </row>
    <row r="105" spans="1:6" ht="14.25" x14ac:dyDescent="0.2">
      <c r="A105" s="465"/>
      <c r="B105" s="468" t="s">
        <v>136</v>
      </c>
      <c r="C105" s="219" t="s">
        <v>311</v>
      </c>
      <c r="D105" s="202">
        <v>45569</v>
      </c>
      <c r="E105" s="203">
        <v>45569</v>
      </c>
      <c r="F105" s="210" t="s">
        <v>281</v>
      </c>
    </row>
    <row r="106" spans="1:6" ht="14.25" x14ac:dyDescent="0.2">
      <c r="A106" s="465"/>
      <c r="B106" s="468"/>
      <c r="C106" s="219" t="s">
        <v>312</v>
      </c>
      <c r="D106" s="202" t="s">
        <v>271</v>
      </c>
      <c r="E106" s="203">
        <v>45611</v>
      </c>
      <c r="F106" s="210" t="s">
        <v>302</v>
      </c>
    </row>
    <row r="107" spans="1:6" ht="28.5" x14ac:dyDescent="0.2">
      <c r="A107" s="465"/>
      <c r="B107" s="468"/>
      <c r="C107" s="219" t="s">
        <v>313</v>
      </c>
      <c r="D107" s="202">
        <v>45649</v>
      </c>
      <c r="E107" s="203">
        <v>45649</v>
      </c>
      <c r="F107" s="210" t="s">
        <v>314</v>
      </c>
    </row>
    <row r="108" spans="1:6" ht="14.25" x14ac:dyDescent="0.2">
      <c r="A108" s="465"/>
      <c r="B108" s="468"/>
      <c r="C108" s="219" t="s">
        <v>315</v>
      </c>
      <c r="D108" s="220" t="s">
        <v>316</v>
      </c>
      <c r="E108" s="221" t="s">
        <v>317</v>
      </c>
      <c r="F108" s="210" t="s">
        <v>281</v>
      </c>
    </row>
    <row r="109" spans="1:6" ht="14.25" x14ac:dyDescent="0.2">
      <c r="A109" s="465"/>
      <c r="B109" s="468"/>
      <c r="C109" s="222" t="s">
        <v>318</v>
      </c>
      <c r="D109" s="223">
        <v>45642</v>
      </c>
      <c r="E109" s="224">
        <v>45657</v>
      </c>
      <c r="F109" s="210" t="s">
        <v>314</v>
      </c>
    </row>
    <row r="110" spans="1:6" ht="33.75" customHeight="1" x14ac:dyDescent="0.2">
      <c r="A110" s="464"/>
      <c r="B110" s="458" t="s">
        <v>319</v>
      </c>
      <c r="C110" s="225" t="s">
        <v>320</v>
      </c>
      <c r="D110" s="226">
        <v>45579</v>
      </c>
      <c r="E110" s="227">
        <v>45583</v>
      </c>
      <c r="F110" s="210" t="s">
        <v>321</v>
      </c>
    </row>
    <row r="111" spans="1:6" ht="14.25" x14ac:dyDescent="0.2">
      <c r="A111" s="464"/>
      <c r="B111" s="459"/>
      <c r="C111" s="228" t="s">
        <v>322</v>
      </c>
      <c r="D111" s="229">
        <v>45621</v>
      </c>
      <c r="E111" s="229">
        <v>45632</v>
      </c>
      <c r="F111" s="210" t="s">
        <v>321</v>
      </c>
    </row>
    <row r="112" spans="1:6" ht="14.25" x14ac:dyDescent="0.2">
      <c r="A112" s="464"/>
      <c r="B112" s="459"/>
      <c r="C112" s="230" t="s">
        <v>323</v>
      </c>
      <c r="D112" s="229">
        <v>45600</v>
      </c>
      <c r="E112" s="229">
        <v>45674</v>
      </c>
      <c r="F112" s="210" t="s">
        <v>321</v>
      </c>
    </row>
    <row r="113" spans="1:6" ht="14.25" x14ac:dyDescent="0.2">
      <c r="A113" s="464"/>
      <c r="B113" s="459" t="s">
        <v>324</v>
      </c>
      <c r="C113" s="219" t="s">
        <v>311</v>
      </c>
      <c r="D113" s="229">
        <v>45611</v>
      </c>
      <c r="E113" s="229">
        <v>45611</v>
      </c>
      <c r="F113" s="199" t="s">
        <v>321</v>
      </c>
    </row>
    <row r="114" spans="1:6" ht="28.5" x14ac:dyDescent="0.2">
      <c r="A114" s="464"/>
      <c r="B114" s="459"/>
      <c r="C114" s="231" t="s">
        <v>325</v>
      </c>
      <c r="D114" s="226">
        <v>45579</v>
      </c>
      <c r="E114" s="227">
        <v>45583</v>
      </c>
      <c r="F114" s="232" t="s">
        <v>314</v>
      </c>
    </row>
    <row r="115" spans="1:6" ht="14.25" x14ac:dyDescent="0.2">
      <c r="A115" s="464"/>
      <c r="B115" s="459"/>
      <c r="C115" s="231" t="s">
        <v>326</v>
      </c>
      <c r="D115" s="215">
        <v>45625</v>
      </c>
      <c r="E115" s="215">
        <v>45625</v>
      </c>
      <c r="F115" s="232" t="s">
        <v>42</v>
      </c>
    </row>
    <row r="116" spans="1:6" ht="28.5" x14ac:dyDescent="0.2">
      <c r="A116" s="464"/>
      <c r="B116" s="459"/>
      <c r="C116" s="231" t="s">
        <v>327</v>
      </c>
      <c r="D116" s="215">
        <v>45635</v>
      </c>
      <c r="E116" s="215">
        <v>45639</v>
      </c>
      <c r="F116" s="232" t="s">
        <v>42</v>
      </c>
    </row>
    <row r="117" spans="1:6" ht="14.25" x14ac:dyDescent="0.2">
      <c r="A117" s="464"/>
      <c r="B117" s="459"/>
      <c r="C117" s="233" t="s">
        <v>318</v>
      </c>
      <c r="D117" s="215">
        <v>45646</v>
      </c>
      <c r="E117" s="215">
        <v>45646</v>
      </c>
      <c r="F117" s="211" t="s">
        <v>304</v>
      </c>
    </row>
    <row r="118" spans="1:6" ht="14.25" x14ac:dyDescent="0.2">
      <c r="A118" s="464"/>
      <c r="B118" s="460" t="s">
        <v>328</v>
      </c>
      <c r="C118" s="194" t="s">
        <v>329</v>
      </c>
      <c r="D118" s="215">
        <v>45576</v>
      </c>
      <c r="E118" s="216">
        <v>45576</v>
      </c>
      <c r="F118" s="199" t="s">
        <v>321</v>
      </c>
    </row>
    <row r="119" spans="1:6" ht="14.25" x14ac:dyDescent="0.2">
      <c r="A119" s="464"/>
      <c r="B119" s="460"/>
      <c r="C119" s="234" t="s">
        <v>330</v>
      </c>
      <c r="D119" s="215">
        <v>45575</v>
      </c>
      <c r="E119" s="216">
        <v>45575</v>
      </c>
      <c r="F119" s="199" t="s">
        <v>321</v>
      </c>
    </row>
    <row r="120" spans="1:6" ht="14.25" x14ac:dyDescent="0.2">
      <c r="A120" s="464"/>
      <c r="B120" s="460"/>
      <c r="C120" s="234" t="s">
        <v>331</v>
      </c>
      <c r="D120" s="235">
        <v>45632</v>
      </c>
      <c r="E120" s="236">
        <v>45632</v>
      </c>
      <c r="F120" s="199" t="s">
        <v>321</v>
      </c>
    </row>
    <row r="121" spans="1:6" ht="14.25" x14ac:dyDescent="0.2">
      <c r="A121" s="464"/>
      <c r="B121" s="460"/>
      <c r="C121" s="234" t="s">
        <v>305</v>
      </c>
      <c r="D121" s="237" t="s">
        <v>332</v>
      </c>
      <c r="E121" s="238" t="s">
        <v>332</v>
      </c>
      <c r="F121" s="239" t="s">
        <v>44</v>
      </c>
    </row>
    <row r="122" spans="1:6" ht="14.25" x14ac:dyDescent="0.2">
      <c r="A122" s="461" t="s">
        <v>333</v>
      </c>
      <c r="B122" s="449" t="s">
        <v>175</v>
      </c>
      <c r="C122" s="240" t="s">
        <v>334</v>
      </c>
      <c r="D122" s="186">
        <v>45579</v>
      </c>
      <c r="E122" s="187">
        <v>45583</v>
      </c>
      <c r="F122" s="188" t="s">
        <v>335</v>
      </c>
    </row>
    <row r="123" spans="1:6" ht="14.25" x14ac:dyDescent="0.2">
      <c r="A123" s="462"/>
      <c r="B123" s="452"/>
      <c r="C123" s="198"/>
      <c r="D123" s="186"/>
      <c r="E123" s="187"/>
      <c r="F123" s="241"/>
    </row>
    <row r="124" spans="1:6" ht="40.5" x14ac:dyDescent="0.2">
      <c r="A124" s="463"/>
      <c r="B124" s="457" t="s">
        <v>336</v>
      </c>
      <c r="C124" s="242" t="s">
        <v>337</v>
      </c>
      <c r="D124" s="243">
        <v>45609</v>
      </c>
      <c r="E124" s="244">
        <v>45609</v>
      </c>
      <c r="F124" s="245" t="s">
        <v>338</v>
      </c>
    </row>
    <row r="125" spans="1:6" ht="16.5" x14ac:dyDescent="0.2">
      <c r="A125" s="463"/>
      <c r="B125" s="457"/>
      <c r="C125" s="242" t="s">
        <v>339</v>
      </c>
      <c r="D125" s="243">
        <v>45608</v>
      </c>
      <c r="E125" s="244">
        <v>45617</v>
      </c>
      <c r="F125" s="245" t="s">
        <v>340</v>
      </c>
    </row>
    <row r="126" spans="1:6" ht="16.5" x14ac:dyDescent="0.2">
      <c r="A126" s="463"/>
      <c r="B126" s="457"/>
      <c r="C126" s="242" t="s">
        <v>341</v>
      </c>
      <c r="D126" s="243">
        <v>45641</v>
      </c>
      <c r="E126" s="244">
        <v>45647</v>
      </c>
      <c r="F126" s="245" t="s">
        <v>340</v>
      </c>
    </row>
    <row r="127" spans="1:6" ht="27" x14ac:dyDescent="0.2">
      <c r="A127" s="463"/>
      <c r="B127" s="457"/>
      <c r="C127" s="242" t="s">
        <v>342</v>
      </c>
      <c r="D127" s="243">
        <v>45589</v>
      </c>
      <c r="E127" s="244">
        <v>45590</v>
      </c>
      <c r="F127" s="245" t="s">
        <v>340</v>
      </c>
    </row>
    <row r="128" spans="1:6" ht="40.5" x14ac:dyDescent="0.2">
      <c r="A128" s="463"/>
      <c r="B128" s="457"/>
      <c r="C128" s="242" t="s">
        <v>343</v>
      </c>
      <c r="D128" s="243">
        <v>45659</v>
      </c>
      <c r="E128" s="244">
        <v>45660</v>
      </c>
      <c r="F128" s="245" t="s">
        <v>344</v>
      </c>
    </row>
    <row r="129" spans="1:6" ht="16.5" x14ac:dyDescent="0.2">
      <c r="A129" s="463"/>
      <c r="B129" s="457"/>
      <c r="C129" s="242" t="s">
        <v>345</v>
      </c>
      <c r="D129" s="243">
        <v>45607</v>
      </c>
      <c r="E129" s="244">
        <v>45611</v>
      </c>
      <c r="F129" s="245" t="s">
        <v>340</v>
      </c>
    </row>
    <row r="130" spans="1:6" ht="16.5" x14ac:dyDescent="0.2">
      <c r="A130" s="463"/>
      <c r="B130" s="457"/>
      <c r="C130" s="246"/>
      <c r="D130" s="243"/>
      <c r="E130" s="244"/>
      <c r="F130" s="247"/>
    </row>
    <row r="131" spans="1:6" ht="16.5" x14ac:dyDescent="0.2">
      <c r="A131" s="463"/>
      <c r="B131" s="457"/>
      <c r="C131" s="246"/>
      <c r="D131" s="243"/>
      <c r="E131" s="244"/>
      <c r="F131" s="247"/>
    </row>
    <row r="132" spans="1:6" ht="33" x14ac:dyDescent="0.2">
      <c r="A132" s="463"/>
      <c r="B132" s="457" t="s">
        <v>346</v>
      </c>
      <c r="C132" s="246" t="s">
        <v>347</v>
      </c>
      <c r="D132" s="243">
        <v>45631</v>
      </c>
      <c r="E132" s="244">
        <v>45631</v>
      </c>
      <c r="F132" s="245" t="s">
        <v>348</v>
      </c>
    </row>
    <row r="133" spans="1:6" ht="16.5" x14ac:dyDescent="0.2">
      <c r="A133" s="463"/>
      <c r="B133" s="457"/>
      <c r="C133" s="246"/>
      <c r="D133" s="243"/>
      <c r="E133" s="244"/>
      <c r="F133" s="247"/>
    </row>
    <row r="134" spans="1:6" ht="16.5" x14ac:dyDescent="0.2">
      <c r="A134" s="463"/>
      <c r="B134" s="457"/>
      <c r="C134" s="246"/>
      <c r="D134" s="243"/>
      <c r="E134" s="244"/>
      <c r="F134" s="247"/>
    </row>
    <row r="135" spans="1:6" ht="16.5" x14ac:dyDescent="0.2">
      <c r="A135" s="463"/>
      <c r="B135" s="457"/>
      <c r="C135" s="246"/>
      <c r="D135" s="243"/>
      <c r="E135" s="244"/>
      <c r="F135" s="247"/>
    </row>
    <row r="136" spans="1:6" ht="27" x14ac:dyDescent="0.2">
      <c r="A136" s="463"/>
      <c r="B136" s="457" t="s">
        <v>349</v>
      </c>
      <c r="C136" s="242" t="s">
        <v>350</v>
      </c>
      <c r="D136" s="243">
        <v>45572</v>
      </c>
      <c r="E136" s="244">
        <v>45660</v>
      </c>
      <c r="F136" s="245" t="s">
        <v>351</v>
      </c>
    </row>
    <row r="137" spans="1:6" ht="16.5" x14ac:dyDescent="0.2">
      <c r="A137" s="463"/>
      <c r="B137" s="457"/>
      <c r="C137" s="246"/>
      <c r="D137" s="243"/>
      <c r="E137" s="244"/>
      <c r="F137" s="247"/>
    </row>
    <row r="138" spans="1:6" ht="16.5" x14ac:dyDescent="0.2">
      <c r="A138" s="463"/>
      <c r="B138" s="457" t="s">
        <v>352</v>
      </c>
      <c r="C138" s="242" t="s">
        <v>353</v>
      </c>
      <c r="D138" s="243">
        <v>45628</v>
      </c>
      <c r="E138" s="244">
        <v>45646</v>
      </c>
      <c r="F138" s="245" t="s">
        <v>354</v>
      </c>
    </row>
    <row r="139" spans="1:6" ht="16.5" x14ac:dyDescent="0.2">
      <c r="A139" s="463"/>
      <c r="B139" s="457"/>
      <c r="C139" s="242" t="s">
        <v>355</v>
      </c>
      <c r="D139" s="243">
        <v>45670</v>
      </c>
      <c r="E139" s="244">
        <v>45688</v>
      </c>
      <c r="F139" s="245" t="s">
        <v>356</v>
      </c>
    </row>
    <row r="140" spans="1:6" ht="16.5" x14ac:dyDescent="0.2">
      <c r="A140" s="463"/>
      <c r="B140" s="457"/>
      <c r="C140" s="246"/>
      <c r="D140" s="243"/>
      <c r="E140" s="244"/>
      <c r="F140" s="247"/>
    </row>
    <row r="141" spans="1:6" ht="16.5" x14ac:dyDescent="0.2">
      <c r="A141" s="463"/>
      <c r="B141" s="457"/>
      <c r="C141" s="246"/>
      <c r="D141" s="243"/>
      <c r="E141" s="244"/>
      <c r="F141" s="247"/>
    </row>
    <row r="142" spans="1:6" ht="16.5" x14ac:dyDescent="0.2">
      <c r="A142" s="463"/>
      <c r="B142" s="457"/>
      <c r="C142" s="246"/>
      <c r="D142" s="243"/>
      <c r="E142" s="244"/>
      <c r="F142" s="247"/>
    </row>
    <row r="143" spans="1:6" ht="27" x14ac:dyDescent="0.2">
      <c r="A143" s="463"/>
      <c r="B143" s="457" t="s">
        <v>357</v>
      </c>
      <c r="C143" s="242" t="s">
        <v>358</v>
      </c>
      <c r="D143" s="243">
        <v>45579</v>
      </c>
      <c r="E143" s="244">
        <v>45583</v>
      </c>
      <c r="F143" s="245" t="s">
        <v>359</v>
      </c>
    </row>
    <row r="144" spans="1:6" ht="27" x14ac:dyDescent="0.2">
      <c r="A144" s="463"/>
      <c r="B144" s="457"/>
      <c r="C144" s="242" t="s">
        <v>360</v>
      </c>
      <c r="D144" s="243">
        <v>45607</v>
      </c>
      <c r="E144" s="244">
        <v>45633</v>
      </c>
      <c r="F144" s="245" t="s">
        <v>361</v>
      </c>
    </row>
    <row r="145" spans="1:6" ht="16.5" x14ac:dyDescent="0.2">
      <c r="A145" s="463"/>
      <c r="B145" s="457"/>
      <c r="C145" s="242" t="s">
        <v>362</v>
      </c>
      <c r="D145" s="243">
        <v>45644</v>
      </c>
      <c r="E145" s="244">
        <v>45644</v>
      </c>
      <c r="F145" s="247" t="s">
        <v>363</v>
      </c>
    </row>
    <row r="146" spans="1:6" ht="16.5" x14ac:dyDescent="0.2">
      <c r="A146" s="463"/>
      <c r="B146" s="457"/>
      <c r="C146" s="246"/>
      <c r="D146" s="243"/>
      <c r="E146" s="244"/>
      <c r="F146" s="247"/>
    </row>
    <row r="147" spans="1:6" ht="16.5" x14ac:dyDescent="0.2">
      <c r="A147" s="463"/>
      <c r="B147" s="457" t="s">
        <v>364</v>
      </c>
      <c r="C147" s="242" t="s">
        <v>365</v>
      </c>
      <c r="D147" s="243">
        <v>45628</v>
      </c>
      <c r="E147" s="244">
        <v>45632</v>
      </c>
      <c r="F147" s="245" t="s">
        <v>366</v>
      </c>
    </row>
    <row r="148" spans="1:6" ht="16.5" x14ac:dyDescent="0.2">
      <c r="A148" s="463"/>
      <c r="B148" s="457"/>
      <c r="C148" s="246"/>
      <c r="D148" s="243"/>
      <c r="E148" s="244"/>
      <c r="F148" s="247"/>
    </row>
    <row r="149" spans="1:6" ht="16.5" x14ac:dyDescent="0.2">
      <c r="A149" s="463"/>
      <c r="B149" s="457"/>
      <c r="C149" s="246"/>
      <c r="D149" s="243"/>
      <c r="E149" s="244"/>
      <c r="F149" s="247"/>
    </row>
    <row r="150" spans="1:6" ht="16.5" x14ac:dyDescent="0.2">
      <c r="A150" s="463"/>
      <c r="B150" s="457"/>
      <c r="C150" s="246"/>
      <c r="D150" s="243"/>
      <c r="E150" s="244"/>
      <c r="F150" s="247"/>
    </row>
    <row r="151" spans="1:6" ht="16.5" x14ac:dyDescent="0.2">
      <c r="A151" s="463"/>
      <c r="B151" s="457" t="s">
        <v>367</v>
      </c>
      <c r="C151" s="242" t="s">
        <v>368</v>
      </c>
      <c r="D151" s="243">
        <v>45590</v>
      </c>
      <c r="E151" s="244">
        <v>45575</v>
      </c>
      <c r="F151" s="245" t="s">
        <v>356</v>
      </c>
    </row>
    <row r="152" spans="1:6" ht="16.5" x14ac:dyDescent="0.2">
      <c r="A152" s="463"/>
      <c r="B152" s="457"/>
      <c r="C152" s="242" t="s">
        <v>369</v>
      </c>
      <c r="D152" s="243">
        <v>45618</v>
      </c>
      <c r="E152" s="244">
        <v>45618</v>
      </c>
      <c r="F152" s="245" t="s">
        <v>370</v>
      </c>
    </row>
    <row r="153" spans="1:6" ht="16.5" x14ac:dyDescent="0.2">
      <c r="A153" s="463"/>
      <c r="B153" s="457"/>
      <c r="C153" s="242" t="s">
        <v>371</v>
      </c>
      <c r="D153" s="243">
        <v>45660</v>
      </c>
      <c r="E153" s="244">
        <v>45660</v>
      </c>
      <c r="F153" s="245" t="s">
        <v>372</v>
      </c>
    </row>
    <row r="154" spans="1:6" ht="16.5" x14ac:dyDescent="0.2">
      <c r="A154" s="463"/>
      <c r="B154" s="457"/>
      <c r="C154" s="246"/>
      <c r="D154" s="243"/>
      <c r="E154" s="244"/>
      <c r="F154" s="247"/>
    </row>
    <row r="155" spans="1:6" ht="16.5" x14ac:dyDescent="0.2">
      <c r="A155" s="463"/>
      <c r="B155" s="457" t="s">
        <v>373</v>
      </c>
      <c r="C155" s="242" t="s">
        <v>374</v>
      </c>
      <c r="D155" s="243">
        <v>45582</v>
      </c>
      <c r="E155" s="244">
        <v>45582</v>
      </c>
      <c r="F155" s="245" t="s">
        <v>375</v>
      </c>
    </row>
    <row r="156" spans="1:6" ht="16.5" x14ac:dyDescent="0.2">
      <c r="A156" s="463"/>
      <c r="B156" s="457"/>
      <c r="C156" s="242" t="s">
        <v>376</v>
      </c>
      <c r="D156" s="243">
        <v>45616</v>
      </c>
      <c r="E156" s="244">
        <v>45618</v>
      </c>
      <c r="F156" s="245" t="s">
        <v>359</v>
      </c>
    </row>
    <row r="157" spans="1:6" ht="16.5" x14ac:dyDescent="0.2">
      <c r="A157" s="463"/>
      <c r="B157" s="457"/>
      <c r="C157" s="242" t="s">
        <v>377</v>
      </c>
      <c r="D157" s="243">
        <v>45631</v>
      </c>
      <c r="E157" s="244">
        <v>45601</v>
      </c>
      <c r="F157" s="245" t="s">
        <v>356</v>
      </c>
    </row>
    <row r="158" spans="1:6" ht="16.5" x14ac:dyDescent="0.2">
      <c r="A158" s="463"/>
      <c r="B158" s="457" t="s">
        <v>378</v>
      </c>
      <c r="C158" s="242" t="s">
        <v>379</v>
      </c>
      <c r="D158" s="243">
        <v>45583</v>
      </c>
      <c r="E158" s="244">
        <v>45584</v>
      </c>
      <c r="F158" s="248" t="s">
        <v>356</v>
      </c>
    </row>
    <row r="159" spans="1:6" ht="16.5" x14ac:dyDescent="0.2">
      <c r="A159" s="463"/>
      <c r="B159" s="457"/>
      <c r="C159" s="242" t="s">
        <v>380</v>
      </c>
      <c r="D159" s="243">
        <v>45624</v>
      </c>
      <c r="E159" s="244">
        <v>45624</v>
      </c>
      <c r="F159" s="245" t="s">
        <v>370</v>
      </c>
    </row>
    <row r="160" spans="1:6" ht="16.5" x14ac:dyDescent="0.2">
      <c r="A160" s="463"/>
      <c r="B160" s="457"/>
      <c r="C160" s="242" t="s">
        <v>381</v>
      </c>
      <c r="D160" s="243">
        <v>45639</v>
      </c>
      <c r="E160" s="244">
        <v>45639</v>
      </c>
      <c r="F160" s="245" t="s">
        <v>348</v>
      </c>
    </row>
    <row r="161" spans="1:6" ht="38.25" x14ac:dyDescent="0.2">
      <c r="A161" s="463"/>
      <c r="B161" s="457" t="s">
        <v>382</v>
      </c>
      <c r="C161" s="249" t="s">
        <v>383</v>
      </c>
      <c r="D161" s="243">
        <v>45646</v>
      </c>
      <c r="E161" s="244">
        <v>45646</v>
      </c>
      <c r="F161" s="245" t="s">
        <v>370</v>
      </c>
    </row>
    <row r="162" spans="1:6" ht="27" x14ac:dyDescent="0.2">
      <c r="A162" s="463"/>
      <c r="B162" s="457"/>
      <c r="C162" s="242" t="s">
        <v>384</v>
      </c>
      <c r="D162" s="243">
        <v>45616</v>
      </c>
      <c r="E162" s="244">
        <v>45618</v>
      </c>
      <c r="F162" s="245" t="s">
        <v>385</v>
      </c>
    </row>
    <row r="163" spans="1:6" ht="16.5" x14ac:dyDescent="0.2">
      <c r="A163" s="463"/>
      <c r="B163" s="457" t="s">
        <v>386</v>
      </c>
      <c r="C163" s="246" t="s">
        <v>387</v>
      </c>
      <c r="D163" s="243">
        <v>45579</v>
      </c>
      <c r="E163" s="244">
        <v>45583</v>
      </c>
      <c r="F163" s="245" t="s">
        <v>372</v>
      </c>
    </row>
    <row r="164" spans="1:6" ht="33" x14ac:dyDescent="0.2">
      <c r="A164" s="463"/>
      <c r="B164" s="457"/>
      <c r="C164" s="246" t="s">
        <v>388</v>
      </c>
      <c r="D164" s="243">
        <v>45611</v>
      </c>
      <c r="E164" s="244">
        <v>45611</v>
      </c>
      <c r="F164" s="245" t="s">
        <v>356</v>
      </c>
    </row>
    <row r="165" spans="1:6" ht="49.5" x14ac:dyDescent="0.2">
      <c r="A165" s="463"/>
      <c r="B165" s="457"/>
      <c r="C165" s="246" t="s">
        <v>389</v>
      </c>
      <c r="D165" s="243">
        <v>45715</v>
      </c>
      <c r="E165" s="244">
        <v>45715</v>
      </c>
      <c r="F165" s="245" t="s">
        <v>340</v>
      </c>
    </row>
  </sheetData>
  <protectedRanges>
    <protectedRange sqref="A122:F165" name="Rango1_5"/>
    <protectedRange sqref="C114 C115:E117" name="Rango1_4_1"/>
    <protectedRange sqref="F114" name="Rango1_4_2"/>
    <protectedRange sqref="C119:F119 D118:F118 F113 C121:F121 C120 F120" name="Rango1_4_3"/>
    <protectedRange sqref="C113 C105:F109 F82:F83" name="Rango1_4_4"/>
    <protectedRange sqref="C82:C86" name="Rango1_4_5"/>
    <protectedRange sqref="D82:E82" name="Rango1_4_6"/>
    <protectedRange sqref="C118" name="Rango1_4_7"/>
    <protectedRange sqref="D113:E113" name="Rango1_4_9"/>
    <protectedRange sqref="C102:F104 F101" name="Rango1_4_12"/>
    <protectedRange sqref="C101:E101" name="Rango1_4_4_1_2"/>
    <protectedRange sqref="C93:C100 D94:F100 F93 F117" name="Rango1_4_8"/>
    <protectedRange sqref="D93:E93" name="Rango1_4_4_1"/>
    <protectedRange sqref="C110:C111 D110:F112 D114:E114" name="Rango1_4_10"/>
    <protectedRange sqref="D120:E120" name="Rango1_4_13"/>
  </protectedRanges>
  <mergeCells count="45">
    <mergeCell ref="B147:B150"/>
    <mergeCell ref="B151:B154"/>
    <mergeCell ref="B155:B157"/>
    <mergeCell ref="B158:B160"/>
    <mergeCell ref="B161:B162"/>
    <mergeCell ref="B163:B165"/>
    <mergeCell ref="B110:B112"/>
    <mergeCell ref="B113:B117"/>
    <mergeCell ref="B118:B121"/>
    <mergeCell ref="A122:A165"/>
    <mergeCell ref="B122:B123"/>
    <mergeCell ref="B124:B131"/>
    <mergeCell ref="B132:B135"/>
    <mergeCell ref="B136:B137"/>
    <mergeCell ref="B138:B142"/>
    <mergeCell ref="B143:B146"/>
    <mergeCell ref="A82:A121"/>
    <mergeCell ref="B82:B92"/>
    <mergeCell ref="B93:B100"/>
    <mergeCell ref="B101:B104"/>
    <mergeCell ref="B105:B109"/>
    <mergeCell ref="A61:A81"/>
    <mergeCell ref="B61:B66"/>
    <mergeCell ref="B67:B70"/>
    <mergeCell ref="B71:B77"/>
    <mergeCell ref="B78:B81"/>
    <mergeCell ref="B24:B28"/>
    <mergeCell ref="B29:B33"/>
    <mergeCell ref="B34:B38"/>
    <mergeCell ref="B39:B43"/>
    <mergeCell ref="A44:A60"/>
    <mergeCell ref="B44:B49"/>
    <mergeCell ref="B50:B52"/>
    <mergeCell ref="B53:B55"/>
    <mergeCell ref="B56:B60"/>
    <mergeCell ref="A4:A43"/>
    <mergeCell ref="B4:B8"/>
    <mergeCell ref="B9:B13"/>
    <mergeCell ref="B14:B18"/>
    <mergeCell ref="B19:B23"/>
    <mergeCell ref="A1:F1"/>
    <mergeCell ref="A2:A3"/>
    <mergeCell ref="B2:B3"/>
    <mergeCell ref="C2:C3"/>
    <mergeCell ref="F2:F3"/>
  </mergeCells>
  <dataValidations count="1">
    <dataValidation type="date" showInputMessage="1" showErrorMessage="1" sqref="D49:E49 D98 D102:E104 D109:E165 D94 E94:E96 E98:E100 D60:E60 D68:E70 D73:E77 D80:E92" xr:uid="{F2C89E4A-48F8-4DA3-BC37-801A078C6908}">
      <formula1>$D$3</formula1>
      <formula2>$E$3</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191aa15-6593-4d6c-a8a9-187481b1a21c">
      <Terms xmlns="http://schemas.microsoft.com/office/infopath/2007/PartnerControls"/>
    </lcf76f155ced4ddcb4097134ff3c332f>
    <TaxCatchAll xmlns="f241facd-cee7-427a-a679-e01f3567aea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A6259F2D23FC842B0490C5B4AFC0282" ma:contentTypeVersion="13" ma:contentTypeDescription="Crear nuevo documento." ma:contentTypeScope="" ma:versionID="eb6ce29ea5d9d4dbbabd5b2bfb0093f4">
  <xsd:schema xmlns:xsd="http://www.w3.org/2001/XMLSchema" xmlns:xs="http://www.w3.org/2001/XMLSchema" xmlns:p="http://schemas.microsoft.com/office/2006/metadata/properties" xmlns:ns2="6191aa15-6593-4d6c-a8a9-187481b1a21c" xmlns:ns3="f241facd-cee7-427a-a679-e01f3567aea2" targetNamespace="http://schemas.microsoft.com/office/2006/metadata/properties" ma:root="true" ma:fieldsID="3e7ae4985bae3264951e077f5dca502b" ns2:_="" ns3:_="">
    <xsd:import namespace="6191aa15-6593-4d6c-a8a9-187481b1a21c"/>
    <xsd:import namespace="f241facd-cee7-427a-a679-e01f3567aea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91aa15-6593-4d6c-a8a9-187481b1a2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bf94f470-02b7-437a-a447-01b26f887aa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41facd-cee7-427a-a679-e01f3567aea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3e51306-9386-4809-aa8c-26fc8ed7da5c}" ma:internalName="TaxCatchAll" ma:showField="CatchAllData" ma:web="f241facd-cee7-427a-a679-e01f3567ae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BC89A6-5DC8-4A1C-8C7C-3554667D9388}">
  <ds:schemaRefs>
    <ds:schemaRef ds:uri="http://schemas.microsoft.com/office/2006/metadata/properties"/>
    <ds:schemaRef ds:uri="http://schemas.microsoft.com/office/infopath/2007/PartnerControls"/>
    <ds:schemaRef ds:uri="6191aa15-6593-4d6c-a8a9-187481b1a21c"/>
    <ds:schemaRef ds:uri="f241facd-cee7-427a-a679-e01f3567aea2"/>
  </ds:schemaRefs>
</ds:datastoreItem>
</file>

<file path=customXml/itemProps2.xml><?xml version="1.0" encoding="utf-8"?>
<ds:datastoreItem xmlns:ds="http://schemas.openxmlformats.org/officeDocument/2006/customXml" ds:itemID="{A3F8A578-3AF3-4AB5-B948-AC873CA315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91aa15-6593-4d6c-a8a9-187481b1a21c"/>
    <ds:schemaRef ds:uri="f241facd-cee7-427a-a679-e01f3567ae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B96FBD-EC98-45E2-8D48-F9412643E2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2023-1_primer_nivel</vt:lpstr>
      <vt:lpstr>LISTAS</vt:lpstr>
      <vt:lpstr>2024-2</vt:lpstr>
      <vt:lpstr>Internado Rotativo 24-25</vt:lpstr>
      <vt:lpstr>actividades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Dirección De Comunicación</cp:lastModifiedBy>
  <cp:revision/>
  <dcterms:created xsi:type="dcterms:W3CDTF">2023-01-23T13:43:50Z</dcterms:created>
  <dcterms:modified xsi:type="dcterms:W3CDTF">2024-07-18T14:25:14Z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0x0101009A6259F2D23FC842B0490C5B4AFC0282</vt:lpwstr>
  </property>
  <property fmtid="{D5CDD505-2E9C-101B-9397-08002B2CF9AE}" pid="3" name="MediaServiceImageTags">
    <vt:lpwstr/>
  </property>
</Properties>
</file>